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O34" i="9"/>
  <c r="CO35" i="9" s="1"/>
  <c r="BW34" i="9"/>
  <c r="BW35" i="9" s="1"/>
  <c r="BW36" i="9" s="1"/>
  <c r="BW37" i="9" s="1"/>
  <c r="BW38" i="9" s="1"/>
  <c r="BW39" i="9" s="1"/>
  <c r="BW40"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<sst xmlns="http://schemas.openxmlformats.org/spreadsheetml/2006/main" count="1102" uniqueCount="556">
  <si>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</si>
  <si>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</si>
  <si>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</si>
  <si>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</si>
  <si>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</si>
  <si>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</si>
  <si>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</si>
  <si>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</si>
  <si>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</si>
  <si>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</si>
  <si>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</si>
  <si>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</si>
  <si>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</si>
  <si>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</si>
  <si>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</si>
  <si>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</si>
  <si>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</si>
  <si>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</si>
  <si>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</si>
  <si>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</si>
  <si>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</si>
  <si>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</si>
  <si>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</si>
  <si>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</si>
  <si>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</si>
  <si>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</si>
  <si>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</si>
  <si>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</si>
  <si>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</si>
  <si>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</si>
  <si>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</si>
  <si>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</si>
  <si>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</si>
  <si>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</si>
  <si>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</si>
  <si>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</si>
  <si>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</si>
  <si>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</si>
  <si>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</si>
  <si>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</si>
  <si>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</si>
  <si>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</si>
  <si>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</si>
  <si>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</si>
  <si>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</si>
  <si>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</si>
  <si>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</si>
  <si>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</si>
  <si>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</si>
  <si>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</si>
  <si>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</si>
  <si>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</si>
  <si>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</si>
  <si>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</si>
  <si>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</si>
  <si>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</si>
  <si>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</si>
  <si>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</si>
  <si>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</si>
  <si>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</si>
  <si>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</si>
  <si>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</si>
  <si>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</si>
  <si>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</si>
  <si>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</si>
  <si>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</si>
  <si>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</si>
  <si>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</si>
  <si>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</si>
  <si>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</si>
  <si>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</si>
  <si>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</si>
  <si>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</si>
  <si>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</si>
  <si>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</si>
  <si>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</si>
  <si>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</si>
  <si>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</si>
  <si>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</si>
  <si>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</si>
  <si>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</si>
  <si>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</si>
  <si>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</si>
  <si>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</si>
  <si>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</si>
  <si>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</si>
  <si>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</si>
  <si>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</si>
  <si>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</si>
  <si>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</si>
  <si>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</si>
  <si>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</si>
  <si>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</si>
  <si>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</si>
  <si>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</si>
  <si>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</si>
  <si>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</si>
  <si>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</si>
  <si>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</si>
  <si>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</si>
  <si>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</si>
  <si>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</si>
  <si>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</si>
  <si>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</si>
  <si>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</si>
  <si>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</si>
  <si>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</si>
  <si>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</si>
  <si>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</si>
  <si>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</si>
  <si>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</si>
  <si>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</si>
  <si>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</si>
  <si>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</si>
  <si>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</si>
  <si>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</si>
  <si>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</si>
  <si>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</si>
  <si>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</si>
  <si>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</si>
  <si>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</si>
  <si>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</si>
  <si>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</si>
  <si>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</si>
  <si>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</si>
  <si>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</si>
  <si>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</si>
  <si>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</si>
  <si>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</si>
  <si>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</si>
  <si>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</si>
  <si>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</si>
  <si>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</si>
  <si>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</si>
  <si>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</si>
  <si>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</si>
  <si>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</si>
  <si>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</si>
  <si>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</si>
  <si>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</si>
  <si>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</si>
  <si>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</si>
  <si>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</si>
  <si>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</si>
  <si>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</si>
  <si>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</si>
  <si>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</si>
  <si>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</si>
  <si>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</si>
  <si>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</si>
  <si>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</si>
  <si>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</si>
  <si>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</si>
  <si>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</si>
  <si>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</si>
  <si>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</si>
  <si>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</si>
  <si>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</si>
  <si>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</si>
  <si>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</si>
  <si>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</si>
  <si>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</si>
  <si>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</si>
  <si>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</si>
  <si>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</si>
  <si>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</si>
  <si>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</si>
  <si>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</si>
  <si>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</si>
  <si>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</si>
  <si>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</si>
  <si>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</si>
  <si>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</si>
  <si>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</si>
  <si>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</si>
  <si>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</si>
  <si>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</si>
  <si>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</si>
  <si>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</si>
  <si>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</si>
  <si>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</si>
  <si>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</si>
  <si>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</si>
  <si>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</si>
  <si>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</si>
  <si>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</si>
  <si>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</si>
  <si>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</si>
  <si>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</si>
  <si>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</si>
  <si>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</si>
  <si>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</si>
  <si>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</si>
  <si>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</si>
  <si>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</si>
  <si>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熊本県山江村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</si>
  <si>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</si>
  <si>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</si>
  <si>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</si>
  <si>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</si>
  <si>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</si>
  <si>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</si>
  <si>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</si>
  <si>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</si>
  <si>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</si>
  <si>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</si>
  <si>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</si>
  <si>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</si>
  <si>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</si>
  <si>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</si>
  <si>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</si>
  <si>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</si>
  <si>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</si>
  <si>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</si>
  <si>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</si>
  <si>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</si>
  <si>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</si>
  <si>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</si>
  <si>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</si>
  <si>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</si>
  <si>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</si>
  <si>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</si>
  <si>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</si>
  <si>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</si>
  <si>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</si>
  <si>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</si>
  <si>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</si>
  <si>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</si>
  <si>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</si>
  <si>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</si>
  <si>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</si>
  <si>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</si>
  <si>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</si>
  <si>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</si>
  <si>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</si>
  <si>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</si>
  <si>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</si>
  <si>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</si>
  <si>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</si>
  <si>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</si>
  <si>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</si>
  <si>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</si>
  <si>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</si>
  <si>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</si>
  <si>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</si>
  <si>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</si>
  <si>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</si>
  <si>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</si>
  <si>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</si>
  <si>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</si>
  <si>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</si>
  <si>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</si>
  <si>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</si>
  <si>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</si>
  <si>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</si>
  <si>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</si>
  <si>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</si>
  <si>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</si>
  <si>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</si>
  <si>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</si>
  <si>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</si>
  <si>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</si>
  <si>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</si>
  <si>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</si>
  <si>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</si>
  <si>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</si>
  <si>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</si>
  <si>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</si>
  <si>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</si>
  <si>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</si>
  <si>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</si>
  <si>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</si>
  <si>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</si>
  <si>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</si>
  <si>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</si>
  <si>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</si>
  <si>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</si>
  <si>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</si>
  <si>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</si>
  <si>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</si>
  <si>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</si>
  <si>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</si>
  <si>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</si>
  <si>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</si>
  <si>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</si>
  <si>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</si>
  <si>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</si>
  <si>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</si>
  <si>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</si>
  <si>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</si>
  <si>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</si>
  <si>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</si>
  <si>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</si>
  <si>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</si>
  <si>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</si>
  <si>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</si>
  <si>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</si>
  <si>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</si>
  <si>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</si>
  <si>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</si>
  <si>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</si>
  <si>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</si>
  <si>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</si>
  <si>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</si>
  <si>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</si>
  <si>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</si>
  <si>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</si>
  <si>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</si>
  <si>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</si>
  <si>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</si>
  <si>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</si>
  <si>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</si>
  <si>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</si>
  <si>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</si>
  <si>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</si>
  <si>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</si>
  <si>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</si>
  <si>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</si>
  <si>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</si>
  <si>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</si>
  <si>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</si>
  <si>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</si>
  <si>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</si>
  <si>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</si>
  <si>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</si>
  <si>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</si>
  <si>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</si>
  <si>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</si>
  <si>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</si>
  <si>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</si>
  <si>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</si>
  <si>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</si>
  <si>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</si>
  <si>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</si>
  <si>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</si>
  <si>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</si>
  <si>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</si>
  <si>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</si>
  <si>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</si>
  <si>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</si>
  <si>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</si>
  <si>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</si>
  <si>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</si>
  <si>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</si>
  <si>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</si>
  <si>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熊本県山江村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</si>
  <si>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</si>
  <si>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</si>
  <si>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</si>
  <si>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</si>
  <si>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</si>
  <si>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</si>
  <si>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</si>
  <si>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</si>
  <si>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</si>
  <si>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</si>
  <si>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</si>
  <si>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</si>
  <si>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</si>
  <si>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</si>
  <si>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</si>
  <si>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</si>
  <si>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</si>
  <si>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</si>
  <si>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</si>
  <si>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</si>
  <si>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</si>
  <si>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</si>
  <si>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</si>
  <si>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</si>
  <si>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</si>
  <si>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</si>
  <si>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</si>
  <si>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</si>
  <si>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</si>
  <si>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</si>
  <si>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</si>
  <si>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</si>
  <si>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</si>
  <si>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</si>
  <si>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</si>
  <si>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</si>
  <si>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</si>
  <si>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</si>
  <si>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</si>
  <si>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</si>
  <si>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</si>
  <si>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</si>
  <si>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</si>
  <si>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</si>
  <si>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</si>
  <si>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</si>
  <si>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</si>
  <si>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</si>
  <si>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</si>
  <si>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</si>
  <si>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</si>
  <si>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</si>
  <si>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</si>
  <si>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</si>
  <si>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</si>
  <si>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</si>
  <si>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</si>
  <si>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</si>
  <si>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</si>
  <si>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</si>
  <si>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</si>
  <si>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</si>
  <si>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</si>
  <si>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</si>
  <si>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</si>
  <si>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</si>
  <si>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</si>
  <si>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</si>
  <si>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</si>
  <si>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</si>
  <si>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</si>
  <si>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</si>
  <si>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</si>
  <si>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</si>
  <si>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</si>
  <si>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</si>
  <si>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</si>
  <si>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</si>
  <si>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</si>
  <si>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</si>
  <si>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</si>
  <si>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</si>
  <si>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</si>
  <si>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</si>
  <si>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</si>
  <si>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</si>
  <si>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</si>
  <si>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</si>
  <si>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</si>
  <si>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</si>
  <si>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</si>
  <si>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</si>
  <si>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</si>
  <si>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</si>
  <si>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</si>
  <si>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</si>
  <si>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</si>
  <si>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</si>
  <si>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</si>
  <si>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</si>
  <si>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</si>
  <si>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</si>
  <si>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</si>
  <si>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</si>
  <si>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</si>
  <si>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</si>
  <si>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</si>
  <si>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</si>
  <si>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</si>
  <si>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</si>
  <si>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</si>
  <si>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</si>
  <si>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</si>
  <si>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</si>
  <si>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</si>
  <si>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</si>
  <si>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</si>
  <si>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</si>
  <si>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</si>
  <si>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</si>
  <si>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</si>
  <si>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</si>
  <si>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</si>
  <si>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</si>
  <si>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</si>
  <si>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</si>
  <si>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</si>
  <si>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</si>
  <si>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</si>
  <si>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</si>
  <si>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</si>
  <si>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</si>
  <si>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</si>
  <si>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</si>
  <si>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</si>
  <si>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</si>
  <si>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</si>
  <si>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</si>
  <si>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</si>
  <si>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</si>
  <si>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</si>
  <si>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</si>
  <si>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</si>
  <si>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</si>
  <si>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</si>
  <si>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</si>
  <si>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</si>
  <si>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</si>
  <si>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</si>
  <si>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</si>
  <si>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</si>
  <si>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</si>
  <si>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</si>
  <si>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</si>
  <si>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</si>
  <si>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</si>
  <si>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</si>
  <si>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</si>
  <si>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</si>
  <si>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</si>
  <si>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</si>
  <si>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</si>
  <si>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</si>
  <si>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</si>
  <si>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</si>
  <si>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</si>
  <si>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</si>
  <si>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</si>
  <si>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</si>
  <si>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</si>
  <si>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</si>
  <si>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</si>
  <si>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3.25</t>
  </si>
  <si>
    <t>▲ 4.27</t>
  </si>
  <si>
    <t>後期高齢者医療事業</t>
  </si>
  <si>
    <t>▲ 0.13</t>
  </si>
  <si>
    <t>一般会計</t>
  </si>
  <si>
    <t>介護保険事業</t>
  </si>
  <si>
    <t>国民健康保険事業</t>
  </si>
  <si>
    <t>農業集落排水事業</t>
  </si>
  <si>
    <t>簡易水道事業</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</si>
  <si>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</si>
  <si>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</si>
  <si>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</si>
  <si>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5">
      <t>シモグマ</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</si>
  <si>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</si>
  <si>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</si>
  <si>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</si>
  <si>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</si>
  <si>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</si>
  <si>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</si>
  <si>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</si>
  <si>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</si>
  <si>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法非適用企業</t>
    <rPh sb="0" eb="1">
      <t>ホウ</t>
    </rPh>
    <rPh sb="1" eb="2">
      <t>ヒ</t>
    </rPh>
    <rPh sb="2" eb="4">
      <t>テキヨウ</t>
    </rPh>
    <rPh sb="4" eb="6">
      <t>キギョウ</t>
    </rPh>
    <phoneticPr fontId="2"/>
  </si>
  <si>
    <t>株式会社　やまえ</t>
    <rPh sb="0" eb="4">
      <t>カブシキガイシャ</t>
    </rPh>
    <phoneticPr fontId="2"/>
  </si>
  <si>
    <t>くま川鉄道　株式会社</t>
    <rPh sb="2" eb="3">
      <t>カワ</t>
    </rPh>
    <rPh sb="3" eb="5">
      <t>テツドウ</t>
    </rPh>
    <rPh sb="6" eb="10">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</si>
  <si>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</si>
  <si>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</si>
  <si>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</si>
  <si>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</si>
  <si>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</si>
  <si>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</si>
  <si>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</si>
  <si>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</si>
  <si>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</si>
  <si>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</si>
  <si>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</si>
  <si>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</si>
  <si>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</si>
  <si>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で推移してきたが平成27年度では平均値を上回っている。これは、公営企業会計の元利償還金が上昇したのが主な要因である。また、将来負担比率は年々減少傾向にあり類似団体と同程度となっているが、これは新規の地方債発行を抑制してきたことによる地方債残高の減少が主な要因である。今後も計画的に地方債の発行額の平準化を図り、健全な財政運営を行っていく必要がある。</t>
    <rPh sb="17" eb="18">
      <t>ヒク</t>
    </rPh>
    <rPh sb="19" eb="21">
      <t>スイジュン</t>
    </rPh>
    <rPh sb="22" eb="24">
      <t>スイイ</t>
    </rPh>
    <rPh sb="29" eb="31">
      <t>ヘイセイ</t>
    </rPh>
    <rPh sb="33" eb="34">
      <t>ネン</t>
    </rPh>
    <rPh sb="34" eb="35">
      <t>ド</t>
    </rPh>
    <rPh sb="37" eb="40">
      <t>ヘイキンチ</t>
    </rPh>
    <rPh sb="41" eb="43">
      <t>ウワマワ</t>
    </rPh>
    <rPh sb="71" eb="72">
      <t>オモ</t>
    </rPh>
    <rPh sb="73" eb="75">
      <t>ヨウイン</t>
    </rPh>
    <rPh sb="89" eb="91">
      <t>ネンネン</t>
    </rPh>
    <rPh sb="91" eb="93">
      <t>ゲンショウ</t>
    </rPh>
    <rPh sb="93" eb="95">
      <t>ケイコウ</t>
    </rPh>
    <rPh sb="98" eb="100">
      <t>ルイジ</t>
    </rPh>
    <rPh sb="100" eb="102">
      <t>ダンタイ</t>
    </rPh>
    <rPh sb="103" eb="106">
      <t>ドウテイド</t>
    </rPh>
    <rPh sb="117" eb="119">
      <t>シンキ</t>
    </rPh>
    <rPh sb="120" eb="123">
      <t>チホウサイ</t>
    </rPh>
    <rPh sb="123" eb="125">
      <t>ハッコウ</t>
    </rPh>
    <rPh sb="126" eb="128">
      <t>ヨクセイ</t>
    </rPh>
    <rPh sb="137" eb="140">
      <t>チホウサイ</t>
    </rPh>
    <rPh sb="140" eb="142">
      <t>ザンダカ</t>
    </rPh>
    <rPh sb="143" eb="145">
      <t>ゲンショウ</t>
    </rPh>
    <rPh sb="146" eb="147">
      <t>オモ</t>
    </rPh>
    <rPh sb="148" eb="150">
      <t>ヨウイン</t>
    </rPh>
    <rPh sb="161" eb="164">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</si>
</sst>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94612</c:v>
                </c:pt>
                <c:pt idx="1">
                  <c:v>148956</c:v>
                </c:pt>
                <c:pt idx="2">
                  <c:v>78863</c:v>
                </c:pt>
                <c:pt idx="3">
                  <c:v>82245</c:v>
                </c:pt>
                <c:pt idx="4">
                  <c:v>56129</c:v>
                </c:pt>
              </c:numCache>
            </c:numRef>
          </c:val>
          <c:smooth val="0"/>
        </c:ser>
        <c:dLbls>
          <c:showLegendKey val="0"/>
          <c:showVal val="0"/>
          <c:showCatName val="0"/>
          <c:showSerName val="0"/>
          <c:showPercent val="0"/>
          <c:showBubbleSize val="0"/>
        </c:dLbls>
        <c:marker val="1"/>
        <c:smooth val="0"/>
        <c:axId val="137792512"/>
        <c:axId val="137798784"/>
      </c:lineChart>
      <c:catAx>
        <c:axId val="13779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98784"/>
        <c:crosses val="autoZero"/>
        <c:auto val="1"/>
        <c:lblAlgn val="ctr"/>
        <c:lblOffset val="100"/>
        <c:tickLblSkip val="1"/>
        <c:tickMarkSkip val="1"/>
        <c:noMultiLvlLbl val="0"/>
      </c:catAx>
      <c:valAx>
        <c:axId val="137798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14.91</c:v>
                </c:pt>
                <c:pt idx="1">
                  <c:v>11.2</c:v>
                </c:pt>
                <c:pt idx="2">
                  <c:v>15.06</c:v>
                </c:pt>
                <c:pt idx="3">
                  <c:v>12.03</c:v>
                </c:pt>
                <c:pt idx="4">
                  <c:v>13.45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50.67</c:v>
                </c:pt>
                <c:pt idx="1">
                  <c:v>50.53</c:v>
                </c:pt>
                <c:pt idx="2">
                  <c:v>51.97</c:v>
                </c:pt>
                <c:pt idx="3">
                  <c:v>52.43</c:v>
                </c:pt>
                <c:pt idx="4">
                  <c:v>53.03</c:v>
                </c:pt>
              </c:numCache>
            </c:numRef>
          </c:val>
        </c:ser>
        <c:dLbls>
          <c:showLegendKey val="0"/>
          <c:showVal val="0"/>
          <c:showCatName val="0"/>
          <c:showSerName val="0"/>
          <c:showPercent val="0"/>
          <c:showBubbleSize val="0"/>
        </c:dLbls>
        <c:gapWidth val="250"/>
        <c:overlap val="100"/>
        <c:axId val="143791232"/>
        <c:axId val="14379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5.5</c:v>
                </c:pt>
                <c:pt idx="1">
                  <c:v>-3.25</c:v>
                </c:pt>
                <c:pt idx="2">
                  <c:v>6.24</c:v>
                </c:pt>
                <c:pt idx="3">
                  <c:v>-4.2699999999999996</c:v>
                </c:pt>
                <c:pt idx="4">
                  <c:v>3.59</c:v>
                </c:pt>
              </c:numCache>
            </c:numRef>
          </c:val>
          <c:smooth val="0"/>
        </c:ser>
        <c:dLbls>
          <c:showLegendKey val="0"/>
          <c:showVal val="0"/>
          <c:showCatName val="0"/>
          <c:showSerName val="0"/>
          <c:showPercent val="0"/>
          <c:showBubbleSize val="0"/>
        </c:dLbls>
        <c:marker val="1"/>
        <c:smooth val="0"/>
        <c:axId val="143791232"/>
        <c:axId val="143793152"/>
      </c:lineChart>
      <c:catAx>
        <c:axId val="1437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793152"/>
        <c:crosses val="autoZero"/>
        <c:auto val="1"/>
        <c:lblAlgn val="ctr"/>
        <c:lblOffset val="100"/>
        <c:tickLblSkip val="1"/>
        <c:tickMarkSkip val="1"/>
        <c:noMultiLvlLbl val="0"/>
      </c:catAx>
      <c:valAx>
        <c:axId val="14379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0.63</c:v>
                </c:pt>
                <c:pt idx="2">
                  <c:v>#N/A</c:v>
                </c:pt>
                <c:pt idx="3">
                  <c:v>0.08</c:v>
                </c:pt>
                <c:pt idx="4">
                  <c:v>#N/A</c:v>
                </c:pt>
                <c:pt idx="5">
                  <c:v>0.15</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1.47</c:v>
                </c:pt>
                <c:pt idx="2">
                  <c:v>#N/A</c:v>
                </c:pt>
                <c:pt idx="3">
                  <c:v>0.78</c:v>
                </c:pt>
                <c:pt idx="4">
                  <c:v>#N/A</c:v>
                </c:pt>
                <c:pt idx="5">
                  <c:v>0.27</c:v>
                </c:pt>
                <c:pt idx="6">
                  <c:v>#N/A</c:v>
                </c:pt>
                <c:pt idx="7">
                  <c:v>0.44</c:v>
                </c:pt>
                <c:pt idx="8">
                  <c:v>#N/A</c:v>
                </c:pt>
                <c:pt idx="9">
                  <c:v>0.38</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0.55000000000000004</c:v>
                </c:pt>
                <c:pt idx="4">
                  <c:v>#N/A</c:v>
                </c:pt>
                <c:pt idx="5">
                  <c:v>0.48</c:v>
                </c:pt>
                <c:pt idx="6">
                  <c:v>#N/A</c:v>
                </c:pt>
                <c:pt idx="7">
                  <c:v>0.42</c:v>
                </c:pt>
                <c:pt idx="8">
                  <c:v>#N/A</c:v>
                </c:pt>
                <c:pt idx="9">
                  <c:v>0.4</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1.22</c:v>
                </c:pt>
                <c:pt idx="2">
                  <c:v>#N/A</c:v>
                </c:pt>
                <c:pt idx="3">
                  <c:v>2.76</c:v>
                </c:pt>
                <c:pt idx="4">
                  <c:v>#N/A</c:v>
                </c:pt>
                <c:pt idx="5">
                  <c:v>1.66</c:v>
                </c:pt>
                <c:pt idx="6">
                  <c:v>#N/A</c:v>
                </c:pt>
                <c:pt idx="7">
                  <c:v>0.74</c:v>
                </c:pt>
                <c:pt idx="8">
                  <c:v>#N/A</c:v>
                </c:pt>
                <c:pt idx="9">
                  <c:v>0.51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0.63</c:v>
                </c:pt>
                <c:pt idx="4">
                  <c:v>#N/A</c:v>
                </c:pt>
                <c:pt idx="5">
                  <c:v>1.34</c:v>
                </c:pt>
                <c:pt idx="6">
                  <c:v>#N/A</c:v>
                </c:pt>
                <c:pt idx="7">
                  <c:v>0.93</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14.91</c:v>
                </c:pt>
                <c:pt idx="2">
                  <c:v>#N/A</c:v>
                </c:pt>
                <c:pt idx="3">
                  <c:v>11.19</c:v>
                </c:pt>
                <c:pt idx="4">
                  <c:v>#N/A</c:v>
                </c:pt>
                <c:pt idx="5">
                  <c:v>15.06</c:v>
                </c:pt>
                <c:pt idx="6">
                  <c:v>#N/A</c:v>
                </c:pt>
                <c:pt idx="7">
                  <c:v>12.03</c:v>
                </c:pt>
                <c:pt idx="8">
                  <c:v>#N/A</c:v>
                </c:pt>
                <c:pt idx="9">
                  <c:v>13.44</c:v>
                </c:pt>
              </c:numCache>
            </c:numRef>
          </c:val>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0.03</c:v>
                </c:pt>
                <c:pt idx="2">
                  <c:v>#N/A</c:v>
                </c:pt>
                <c:pt idx="3">
                  <c:v>0.04</c:v>
                </c:pt>
                <c:pt idx="4">
                  <c:v>#N/A</c:v>
                </c:pt>
                <c:pt idx="5">
                  <c:v>0.04</c:v>
                </c:pt>
                <c:pt idx="6">
                  <c:v>#N/A</c:v>
                </c:pt>
                <c:pt idx="7">
                  <c:v>0.05</c:v>
                </c:pt>
                <c:pt idx="8">
                  <c:v>0.13</c:v>
                </c:pt>
                <c:pt idx="9">
                  <c:v>#N/A</c:v>
                </c:pt>
              </c:numCache>
            </c:numRef>
          </c:val>
        </c:ser>
        <c:dLbls>
          <c:showLegendKey val="0"/>
          <c:showVal val="0"/>
          <c:showCatName val="0"/>
          <c:showSerName val="0"/>
          <c:showPercent val="0"/>
          <c:showBubbleSize val="0"/>
        </c:dLbls>
        <c:gapWidth val="150"/>
        <c:overlap val="100"/>
        <c:axId val="125074048"/>
        <c:axId val="125079936"/>
      </c:barChart>
      <c:catAx>
        <c:axId val="1250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79936"/>
        <c:crosses val="autoZero"/>
        <c:auto val="1"/>
        <c:lblAlgn val="ctr"/>
        <c:lblOffset val="100"/>
        <c:tickLblSkip val="1"/>
        <c:tickMarkSkip val="1"/>
        <c:noMultiLvlLbl val="0"/>
      </c:catAx>
      <c:valAx>
        <c:axId val="12507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7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326</c:v>
                </c:pt>
                <c:pt idx="5">
                  <c:v>335</c:v>
                </c:pt>
                <c:pt idx="8">
                  <c:v>399</c:v>
                </c:pt>
                <c:pt idx="11">
                  <c:v>464</c:v>
                </c:pt>
                <c:pt idx="14">
                  <c:v>391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19</c:v>
                </c:pt>
                <c:pt idx="6">
                  <c:v>18</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c:v>
                </c:pt>
                <c:pt idx="3">
                  <c:v>141</c:v>
                </c:pt>
                <c:pt idx="6">
                  <c:v>142</c:v>
                </c:pt>
                <c:pt idx="9">
                  <c:v>158</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308</c:v>
                </c:pt>
                <c:pt idx="3">
                  <c:v>312</c:v>
                </c:pt>
                <c:pt idx="6">
                  <c:v>382</c:v>
                </c:pt>
                <c:pt idx="9">
                  <c:v>383</c:v>
                </c:pt>
                <c:pt idx="12">
                  <c:v>353</c:v>
                </c:pt>
              </c:numCache>
            </c:numRef>
          </c:val>
        </c:ser>
        <c:dLbls>
          <c:showLegendKey val="0"/>
          <c:showVal val="0"/>
          <c:showCatName val="0"/>
          <c:showSerName val="0"/>
          <c:showPercent val="0"/>
          <c:showBubbleSize val="0"/>
        </c:dLbls>
        <c:gapWidth val="100"/>
        <c:overlap val="100"/>
        <c:axId val="126789504"/>
        <c:axId val="12679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c:v>
                </c:pt>
                <c:pt idx="2">
                  <c:v>#N/A</c:v>
                </c:pt>
                <c:pt idx="3">
                  <c:v>#N/A</c:v>
                </c:pt>
                <c:pt idx="4">
                  <c:v>137</c:v>
                </c:pt>
                <c:pt idx="5">
                  <c:v>#N/A</c:v>
                </c:pt>
                <c:pt idx="6">
                  <c:v>#N/A</c:v>
                </c:pt>
                <c:pt idx="7">
                  <c:v>143</c:v>
                </c:pt>
                <c:pt idx="8">
                  <c:v>#N/A</c:v>
                </c:pt>
                <c:pt idx="9">
                  <c:v>#N/A</c:v>
                </c:pt>
                <c:pt idx="10">
                  <c:v>95</c:v>
                </c:pt>
                <c:pt idx="11">
                  <c:v>#N/A</c:v>
                </c:pt>
                <c:pt idx="12">
                  <c:v>#N/A</c:v>
                </c:pt>
                <c:pt idx="13">
                  <c:v>158</c:v>
                </c:pt>
                <c:pt idx="14">
                  <c:v>#N/A</c:v>
                </c:pt>
              </c:numCache>
            </c:numRef>
          </c:val>
          <c:smooth val="0"/>
        </c:ser>
        <c:dLbls>
          <c:showLegendKey val="0"/>
          <c:showVal val="0"/>
          <c:showCatName val="0"/>
          <c:showSerName val="0"/>
          <c:showPercent val="0"/>
          <c:showBubbleSize val="0"/>
        </c:dLbls>
        <c:marker val="1"/>
        <c:smooth val="0"/>
        <c:axId val="126789504"/>
        <c:axId val="126791680"/>
      </c:lineChart>
      <c:catAx>
        <c:axId val="1267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91680"/>
        <c:crosses val="autoZero"/>
        <c:auto val="1"/>
        <c:lblAlgn val="ctr"/>
        <c:lblOffset val="100"/>
        <c:tickLblSkip val="1"/>
        <c:tickMarkSkip val="1"/>
        <c:noMultiLvlLbl val="0"/>
      </c:catAx>
      <c:valAx>
        <c:axId val="12679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3488</c:v>
                </c:pt>
                <c:pt idx="5">
                  <c:v>3141</c:v>
                </c:pt>
                <c:pt idx="8">
                  <c:v>2872</c:v>
                </c:pt>
                <c:pt idx="11">
                  <c:v>2778</c:v>
                </c:pt>
                <c:pt idx="14">
                  <c:v>2663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237</c:v>
                </c:pt>
                <c:pt idx="5">
                  <c:v>303</c:v>
                </c:pt>
                <c:pt idx="8">
                  <c:v>291</c:v>
                </c:pt>
                <c:pt idx="11">
                  <c:v>266</c:v>
                </c:pt>
                <c:pt idx="14">
                  <c:v>241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2219</c:v>
                </c:pt>
                <c:pt idx="5">
                  <c:v>2285</c:v>
                </c:pt>
                <c:pt idx="8">
                  <c:v>2385</c:v>
                </c:pt>
                <c:pt idx="11">
                  <c:v>2392</c:v>
                </c:pt>
                <c:pt idx="14">
                  <c:v>2418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574</c:v>
                </c:pt>
                <c:pt idx="3">
                  <c:v>596</c:v>
                </c:pt>
                <c:pt idx="6">
                  <c:v>571</c:v>
                </c:pt>
                <c:pt idx="9">
                  <c:v>507</c:v>
                </c:pt>
                <c:pt idx="12">
                  <c:v>500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102</c:v>
                </c:pt>
                <c:pt idx="3">
                  <c:v>72</c:v>
                </c:pt>
                <c:pt idx="6">
                  <c:v>59</c:v>
                </c:pt>
                <c:pt idx="9">
                  <c:v>45</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1870</c:v>
                </c:pt>
                <c:pt idx="3">
                  <c:v>1792</c:v>
                </c:pt>
                <c:pt idx="6">
                  <c:v>1611</c:v>
                </c:pt>
                <c:pt idx="9">
                  <c:v>1534</c:v>
                </c:pt>
                <c:pt idx="12">
                  <c:v>1414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3531</c:v>
                </c:pt>
                <c:pt idx="3">
                  <c:v>3556</c:v>
                </c:pt>
                <c:pt idx="6">
                  <c:v>3401</c:v>
                </c:pt>
                <c:pt idx="9">
                  <c:v>3252</c:v>
                </c:pt>
                <c:pt idx="12">
                  <c:v>3104</c:v>
                </c:pt>
              </c:numCache>
            </c:numRef>
          </c:val>
        </c:ser>
        <c:dLbls>
          <c:showLegendKey val="0"/>
          <c:showVal val="0"/>
          <c:showCatName val="0"/>
          <c:showSerName val="0"/>
          <c:showPercent val="0"/>
          <c:showBubbleSize val="0"/>
        </c:dLbls>
        <c:gapWidth val="100"/>
        <c:overlap val="100"/>
        <c:axId val="144717312"/>
        <c:axId val="14471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133</c:v>
                </c:pt>
                <c:pt idx="2">
                  <c:v>#N/A</c:v>
                </c:pt>
                <c:pt idx="3">
                  <c:v>#N/A</c:v>
                </c:pt>
                <c:pt idx="4">
                  <c:v>287</c:v>
                </c:pt>
                <c:pt idx="5">
                  <c:v>#N/A</c:v>
                </c:pt>
                <c:pt idx="6">
                  <c:v>#N/A</c:v>
                </c:pt>
                <c:pt idx="7">
                  <c:v>95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4717312"/>
        <c:axId val="144719232"/>
      </c:lineChart>
      <c:catAx>
        <c:axId val="14471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719232"/>
        <c:crosses val="autoZero"/>
        <c:auto val="1"/>
        <c:lblAlgn val="ctr"/>
        <c:lblOffset val="100"/>
        <c:tickLblSkip val="1"/>
        <c:tickMarkSkip val="1"/>
        <c:noMultiLvlLbl val="0"/>
      </c:catAx>
      <c:valAx>
        <c:axId val="1447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1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4591104"/>
        <c:axId val="144597376"/>
      </c:scatterChart>
      <c:valAx>
        <c:axId val="144591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597376"/>
        <c:crosses val="autoZero"/>
        <c:crossBetween val="midCat"/>
      </c:valAx>
      <c:valAx>
        <c:axId val="144597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59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c:v>
                </c:pt>
                <c:pt idx="1">
                  <c:v>8.5</c:v>
                </c:pt>
                <c:pt idx="2">
                  <c:v>8.3000000000000007</c:v>
                </c:pt>
                <c:pt idx="3">
                  <c:v>7.9</c:v>
                </c:pt>
                <c:pt idx="4">
                  <c:v>9.6</c:v>
                </c:pt>
              </c:numCache>
            </c:numRef>
          </c:xVal>
          <c:yVal>
            <c:numRef>
              <c:f>公会計指標分析・財政指標組合せ分析表!$K$73:$O$73</c:f>
              <c:numCache>
                <c:formatCode>#,##0.0;"▲ "#,##0.0</c:formatCode>
                <c:ptCount val="5"/>
                <c:pt idx="0">
                  <c:v>8.1999999999999993</c:v>
                </c:pt>
                <c:pt idx="1">
                  <c:v>17.7</c:v>
                </c:pt>
                <c:pt idx="2">
                  <c:v>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5108992"/>
        <c:axId val="145110912"/>
      </c:scatterChart>
      <c:valAx>
        <c:axId val="14510899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10912"/>
        <c:crosses val="autoZero"/>
        <c:crossBetween val="midCat"/>
      </c:valAx>
      <c:valAx>
        <c:axId val="14511091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0899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人口の減少や、村内に中心となる産業がないため、自主財源に乏しく財政基盤が非常に弱い。類似団体平均と比較しても</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下回っている。地方においては未だ景気の回復が見られない状況にあり、税収の増加や誘致企業の進出等が思うように進まないため、ここ数年は横ばい状態が続いている。自主財源の確保に向け、基幹産業である農林業の振興を中心に税収向上を図っ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8" name="直線コネクタ 77"/>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人件費と公債</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減少により</a:t>
          </a:r>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ポイントと大きく上回っている。</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％に近い数値であり、財政の硬直化が見られる。扶助費、補助費や物件費等の固定的経費を抑制し、村税等の自主財源の確保にも努める必要がある。事務事業等の一層の見直しを行い、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％を切るように歳入歳出の両面から改善を図る。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44873</xdr:rowOff>
    </xdr:to>
    <xdr:cxnSp macro="">
      <xdr:nvCxnSpPr>
        <xdr:cNvPr id="132" name="直線コネクタ 131"/>
        <xdr:cNvCxnSpPr/>
      </xdr:nvCxnSpPr>
      <xdr:spPr>
        <a:xfrm flipV="1">
          <a:off x="4114800" y="1111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65</xdr:row>
      <xdr:rowOff>44873</xdr:rowOff>
    </xdr:to>
    <xdr:cxnSp macro="">
      <xdr:nvCxnSpPr>
        <xdr:cNvPr id="135" name="直線コネクタ 134"/>
        <xdr:cNvCxnSpPr/>
      </xdr:nvCxnSpPr>
      <xdr:spPr>
        <a:xfrm>
          <a:off x="3225800" y="10959888"/>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158538</xdr:rowOff>
    </xdr:to>
    <xdr:cxnSp macro="">
      <xdr:nvCxnSpPr>
        <xdr:cNvPr id="138" name="直線コネクタ 137"/>
        <xdr:cNvCxnSpPr/>
      </xdr:nvCxnSpPr>
      <xdr:spPr>
        <a:xfrm>
          <a:off x="2336800" y="1074271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112819</xdr:rowOff>
    </xdr:to>
    <xdr:cxnSp macro="">
      <xdr:nvCxnSpPr>
        <xdr:cNvPr id="141" name="直線コネクタ 140"/>
        <xdr:cNvCxnSpPr/>
      </xdr:nvCxnSpPr>
      <xdr:spPr>
        <a:xfrm>
          <a:off x="1447800" y="107226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1" name="円/楕円 150"/>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2"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3" name="円/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5" name="円/楕円 154"/>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6" name="テキスト ボックス 155"/>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7" name="円/楕円 156"/>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148396</xdr:rowOff>
    </xdr:from>
    <xdr:ext cx="762000" cy="259045"/>
    <xdr:sp macro="" textlink="">
      <xdr:nvSpPr>
        <xdr:cNvPr id="158" name="テキスト ボックス 157"/>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9" name="円/楕円 158"/>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60" name="テキスト ボックス 159"/>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[254,270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14,483</a:t>
          </a:r>
          <a:r>
            <a:rPr kumimoji="1" lang="ja-JP" altLang="ja-JP" sz="1100">
              <a:solidFill>
                <a:schemeClr val="dk1"/>
              </a:solidFill>
              <a:effectLst/>
              <a:latin typeface="+mn-lt"/>
              <a:ea typeface="+mn-ea"/>
              <a:cs typeface="+mn-cs"/>
            </a:rPr>
            <a:t>円増となっており、近年ほぼ横ばいであった数値が</a:t>
          </a:r>
          <a:r>
            <a:rPr kumimoji="1" lang="ja-JP" altLang="en-US" sz="1100">
              <a:solidFill>
                <a:schemeClr val="dk1"/>
              </a:solidFill>
              <a:effectLst/>
              <a:latin typeface="+mn-lt"/>
              <a:ea typeface="+mn-ea"/>
              <a:cs typeface="+mn-cs"/>
            </a:rPr>
            <a:t>昨年より</a:t>
          </a:r>
          <a:r>
            <a:rPr kumimoji="1" lang="ja-JP" altLang="ja-JP" sz="1100">
              <a:solidFill>
                <a:schemeClr val="dk1"/>
              </a:solidFill>
              <a:effectLst/>
              <a:latin typeface="+mn-lt"/>
              <a:ea typeface="+mn-ea"/>
              <a:cs typeface="+mn-cs"/>
            </a:rPr>
            <a:t>若干上昇している。施設の老朽化に伴う維持補修費と物件費等の増加が主な要因である。類似団体平均と比較すると</a:t>
          </a:r>
          <a:r>
            <a:rPr kumimoji="1" lang="en-US" altLang="ja-JP" sz="1100">
              <a:solidFill>
                <a:schemeClr val="dk1"/>
              </a:solidFill>
              <a:effectLst/>
              <a:latin typeface="+mn-lt"/>
              <a:ea typeface="+mn-ea"/>
              <a:cs typeface="+mn-cs"/>
            </a:rPr>
            <a:t>132,774</a:t>
          </a:r>
          <a:r>
            <a:rPr kumimoji="1" lang="ja-JP" altLang="ja-JP" sz="1100">
              <a:solidFill>
                <a:schemeClr val="dk1"/>
              </a:solidFill>
              <a:effectLst/>
              <a:latin typeface="+mn-lt"/>
              <a:ea typeface="+mn-ea"/>
              <a:cs typeface="+mn-cs"/>
            </a:rPr>
            <a:t>円低くなっているが、これは職員の平均年齢が低いことが要因であると思われる。今後は職員の昇給・昇格による人件費の増加が見込まれるため、年齢構成等を配慮した職員数の適正な管理を行っていく必要がある。また、施設の維持補修等については、「公共施設等総合管理計画」を策定し、施設の更新・統廃合を含めた長期的計画により、経費の平準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131291</xdr:rowOff>
    </xdr:from>
    <xdr:to>
      <xdr:col>7</xdr:col>
      <xdr:colOff>152400</xdr:colOff>
      <xdr:row>81</xdr:row>
      <xdr:rowOff>147932</xdr:rowOff>
    </xdr:to>
    <xdr:cxnSp macro="">
      <xdr:nvCxnSpPr>
        <xdr:cNvPr id="196" name="直線コネクタ 195"/>
        <xdr:cNvCxnSpPr/>
      </xdr:nvCxnSpPr>
      <xdr:spPr>
        <a:xfrm>
          <a:off x="4114800" y="14018741"/>
          <a:ext cx="8382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98250</xdr:rowOff>
    </xdr:from>
    <xdr:to>
      <xdr:col>6</xdr:col>
      <xdr:colOff>0</xdr:colOff>
      <xdr:row>81</xdr:row>
      <xdr:rowOff>131291</xdr:rowOff>
    </xdr:to>
    <xdr:cxnSp macro="">
      <xdr:nvCxnSpPr>
        <xdr:cNvPr id="199" name="直線コネクタ 198"/>
        <xdr:cNvCxnSpPr/>
      </xdr:nvCxnSpPr>
      <xdr:spPr>
        <a:xfrm>
          <a:off x="3225800" y="1398570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98250</xdr:rowOff>
    </xdr:from>
    <xdr:to>
      <xdr:col>4</xdr:col>
      <xdr:colOff>482600</xdr:colOff>
      <xdr:row>81</xdr:row>
      <xdr:rowOff>112407</xdr:rowOff>
    </xdr:to>
    <xdr:cxnSp macro="">
      <xdr:nvCxnSpPr>
        <xdr:cNvPr id="202" name="直線コネクタ 201"/>
        <xdr:cNvCxnSpPr/>
      </xdr:nvCxnSpPr>
      <xdr:spPr>
        <a:xfrm flipV="1">
          <a:off x="2336800" y="13985700"/>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111905</xdr:rowOff>
    </xdr:from>
    <xdr:to>
      <xdr:col>3</xdr:col>
      <xdr:colOff>279400</xdr:colOff>
      <xdr:row>81</xdr:row>
      <xdr:rowOff>112407</xdr:rowOff>
    </xdr:to>
    <xdr:cxnSp macro="">
      <xdr:nvCxnSpPr>
        <xdr:cNvPr id="205" name="直線コネクタ 204"/>
        <xdr:cNvCxnSpPr/>
      </xdr:nvCxnSpPr>
      <xdr:spPr>
        <a:xfrm>
          <a:off x="1447800" y="13999355"/>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97132</xdr:rowOff>
    </xdr:from>
    <xdr:to>
      <xdr:col>7</xdr:col>
      <xdr:colOff>203200</xdr:colOff>
      <xdr:row>82</xdr:row>
      <xdr:rowOff>27282</xdr:rowOff>
    </xdr:to>
    <xdr:sp macro="" textlink="">
      <xdr:nvSpPr>
        <xdr:cNvPr id="215" name="円/楕円 214"/>
        <xdr:cNvSpPr/>
      </xdr:nvSpPr>
      <xdr:spPr>
        <a:xfrm>
          <a:off x="49022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18409</xdr:rowOff>
    </xdr:from>
    <xdr:ext cx="762000" cy="259045"/>
    <xdr:sp macro="" textlink="">
      <xdr:nvSpPr>
        <xdr:cNvPr id="216" name="人件費・物件費等の状況該当値テキスト"/>
        <xdr:cNvSpPr txBox="1"/>
      </xdr:nvSpPr>
      <xdr:spPr>
        <a:xfrm>
          <a:off x="5041900" y="1390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254,270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80491</xdr:rowOff>
    </xdr:from>
    <xdr:to>
      <xdr:col>6</xdr:col>
      <xdr:colOff>50800</xdr:colOff>
      <xdr:row>82</xdr:row>
      <xdr:rowOff>10641</xdr:rowOff>
    </xdr:to>
    <xdr:sp macro="" textlink="">
      <xdr:nvSpPr>
        <xdr:cNvPr id="217" name="円/楕円 216"/>
        <xdr:cNvSpPr/>
      </xdr:nvSpPr>
      <xdr:spPr>
        <a:xfrm>
          <a:off x="4064000" y="139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20818</xdr:rowOff>
    </xdr:from>
    <xdr:ext cx="736600" cy="259045"/>
    <xdr:sp macro="" textlink="">
      <xdr:nvSpPr>
        <xdr:cNvPr id="218" name="テキスト ボックス 217"/>
        <xdr:cNvSpPr txBox="1"/>
      </xdr:nvSpPr>
      <xdr:spPr>
        <a:xfrm>
          <a:off x="3733800" y="1373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47450</xdr:rowOff>
    </xdr:from>
    <xdr:to>
      <xdr:col>4</xdr:col>
      <xdr:colOff>533400</xdr:colOff>
      <xdr:row>81</xdr:row>
      <xdr:rowOff>149050</xdr:rowOff>
    </xdr:to>
    <xdr:sp macro="" textlink="">
      <xdr:nvSpPr>
        <xdr:cNvPr id="219" name="円/楕円 218"/>
        <xdr:cNvSpPr/>
      </xdr:nvSpPr>
      <xdr:spPr>
        <a:xfrm>
          <a:off x="3175000" y="139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159227</xdr:rowOff>
    </xdr:from>
    <xdr:ext cx="762000" cy="259045"/>
    <xdr:sp macro="" textlink="">
      <xdr:nvSpPr>
        <xdr:cNvPr id="220" name="テキスト ボックス 219"/>
        <xdr:cNvSpPr txBox="1"/>
      </xdr:nvSpPr>
      <xdr:spPr>
        <a:xfrm>
          <a:off x="2844800" y="13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61607</xdr:rowOff>
    </xdr:from>
    <xdr:to>
      <xdr:col>3</xdr:col>
      <xdr:colOff>330200</xdr:colOff>
      <xdr:row>81</xdr:row>
      <xdr:rowOff>163207</xdr:rowOff>
    </xdr:to>
    <xdr:sp macro="" textlink="">
      <xdr:nvSpPr>
        <xdr:cNvPr id="221" name="円/楕円 220"/>
        <xdr:cNvSpPr/>
      </xdr:nvSpPr>
      <xdr:spPr>
        <a:xfrm>
          <a:off x="2286000" y="139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1934</xdr:rowOff>
    </xdr:from>
    <xdr:ext cx="762000" cy="259045"/>
    <xdr:sp macro="" textlink="">
      <xdr:nvSpPr>
        <xdr:cNvPr id="222" name="テキスト ボックス 221"/>
        <xdr:cNvSpPr txBox="1"/>
      </xdr:nvSpPr>
      <xdr:spPr>
        <a:xfrm>
          <a:off x="1955800" y="137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61105</xdr:rowOff>
    </xdr:from>
    <xdr:to>
      <xdr:col>2</xdr:col>
      <xdr:colOff>127000</xdr:colOff>
      <xdr:row>81</xdr:row>
      <xdr:rowOff>162705</xdr:rowOff>
    </xdr:to>
    <xdr:sp macro="" textlink="">
      <xdr:nvSpPr>
        <xdr:cNvPr id="223" name="円/楕円 222"/>
        <xdr:cNvSpPr/>
      </xdr:nvSpPr>
      <xdr:spPr>
        <a:xfrm>
          <a:off x="1397000" y="139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1432</xdr:rowOff>
    </xdr:from>
    <xdr:ext cx="762000" cy="259045"/>
    <xdr:sp macro="" textlink="">
      <xdr:nvSpPr>
        <xdr:cNvPr id="224" name="テキスト ボックス 223"/>
        <xdr:cNvSpPr txBox="1"/>
      </xdr:nvSpPr>
      <xdr:spPr>
        <a:xfrm>
          <a:off x="1066800" y="1371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ポイント上昇している。類似団体平均を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ポイント、全国町村平均を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ポイント上回っているが、今後も人員管理を進めながら、給与水準の適正な管理に努める。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87</xdr:row>
      <xdr:rowOff>26670</xdr:rowOff>
    </xdr:to>
    <xdr:cxnSp macro="">
      <xdr:nvCxnSpPr>
        <xdr:cNvPr id="258" name="直線コネクタ 257"/>
        <xdr:cNvCxnSpPr/>
      </xdr:nvCxnSpPr>
      <xdr:spPr>
        <a:xfrm>
          <a:off x="16179800" y="1486640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121709</xdr:rowOff>
    </xdr:to>
    <xdr:cxnSp macro="">
      <xdr:nvCxnSpPr>
        <xdr:cNvPr id="261" name="直線コネクタ 260"/>
        <xdr:cNvCxnSpPr/>
      </xdr:nvCxnSpPr>
      <xdr:spPr>
        <a:xfrm>
          <a:off x="15290800" y="14798039"/>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84455</xdr:rowOff>
    </xdr:to>
    <xdr:cxnSp macro="">
      <xdr:nvCxnSpPr>
        <xdr:cNvPr id="264" name="直線コネクタ 263"/>
        <xdr:cNvCxnSpPr/>
      </xdr:nvCxnSpPr>
      <xdr:spPr>
        <a:xfrm flipV="1">
          <a:off x="14401800" y="14798039"/>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84455</xdr:rowOff>
    </xdr:from>
    <xdr:to>
      <xdr:col>21</xdr:col>
      <xdr:colOff>0</xdr:colOff>
      <xdr:row>88</xdr:row>
      <xdr:rowOff>104563</xdr:rowOff>
    </xdr:to>
    <xdr:cxnSp macro="">
      <xdr:nvCxnSpPr>
        <xdr:cNvPr id="267" name="直線コネクタ 266"/>
        <xdr:cNvCxnSpPr/>
      </xdr:nvCxnSpPr>
      <xdr:spPr>
        <a:xfrm flipV="1">
          <a:off x="13512800" y="151720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7" name="円/楕円 276"/>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43197</xdr:rowOff>
    </xdr:from>
    <xdr:ext cx="762000" cy="259045"/>
    <xdr:sp macro="" textlink="">
      <xdr:nvSpPr>
        <xdr:cNvPr id="278" name="給与水準   （国との比較）該当値テキスト"/>
        <xdr:cNvSpPr txBox="1"/>
      </xdr:nvSpPr>
      <xdr:spPr>
        <a:xfrm>
          <a:off x="1710690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9" name="円/楕円 278"/>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80" name="テキスト ボックス 279"/>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1" name="円/楕円 28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2" name="テキスト ボックス 28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33655</xdr:rowOff>
    </xdr:from>
    <xdr:to>
      <xdr:col>21</xdr:col>
      <xdr:colOff>50800</xdr:colOff>
      <xdr:row>88</xdr:row>
      <xdr:rowOff>135255</xdr:rowOff>
    </xdr:to>
    <xdr:sp macro="" textlink="">
      <xdr:nvSpPr>
        <xdr:cNvPr id="283" name="円/楕円 282"/>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120032</xdr:rowOff>
    </xdr:from>
    <xdr:ext cx="762000" cy="259045"/>
    <xdr:sp macro="" textlink="">
      <xdr:nvSpPr>
        <xdr:cNvPr id="284" name="テキスト ボックス 283"/>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5" name="円/楕円 284"/>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6" name="テキスト ボックス 285"/>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人の増となっているが、近年ではほぼ横ばい状況が続いている。類似団体平均と比較すると</a:t>
          </a:r>
          <a:r>
            <a:rPr kumimoji="1" lang="en-US" altLang="ja-JP" sz="1100">
              <a:solidFill>
                <a:schemeClr val="dk1"/>
              </a:solidFill>
              <a:effectLst/>
              <a:latin typeface="+mn-lt"/>
              <a:ea typeface="+mn-ea"/>
              <a:cs typeface="+mn-cs"/>
            </a:rPr>
            <a:t>6.63</a:t>
          </a:r>
          <a:r>
            <a:rPr kumimoji="1" lang="ja-JP" altLang="ja-JP" sz="1100">
              <a:solidFill>
                <a:schemeClr val="dk1"/>
              </a:solidFill>
              <a:effectLst/>
              <a:latin typeface="+mn-lt"/>
              <a:ea typeface="+mn-ea"/>
              <a:cs typeface="+mn-cs"/>
            </a:rPr>
            <a:t>人の差があり、多様化する社会構造において、職員一人に課される事務の兼務が増加している。</a:t>
          </a:r>
          <a:endParaRPr lang="ja-JP" altLang="ja-JP" sz="1400">
            <a:effectLst/>
          </a:endParaRPr>
        </a:p>
        <a:p>
          <a:r>
            <a:rPr kumimoji="1" lang="ja-JP" altLang="ja-JP" sz="1100">
              <a:solidFill>
                <a:schemeClr val="dk1"/>
              </a:solidFill>
              <a:effectLst/>
              <a:latin typeface="+mn-lt"/>
              <a:ea typeface="+mn-ea"/>
              <a:cs typeface="+mn-cs"/>
            </a:rPr>
            <a:t>職員の健康管理等にも留意しつつ、住民サービスの低下につながらないような適正な定員管理を行っていく。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129159</xdr:rowOff>
    </xdr:from>
    <xdr:to>
      <xdr:col>24</xdr:col>
      <xdr:colOff>558800</xdr:colOff>
      <xdr:row>60</xdr:row>
      <xdr:rowOff>135916</xdr:rowOff>
    </xdr:to>
    <xdr:cxnSp macro="">
      <xdr:nvCxnSpPr>
        <xdr:cNvPr id="318" name="直線コネクタ 317"/>
        <xdr:cNvCxnSpPr/>
      </xdr:nvCxnSpPr>
      <xdr:spPr>
        <a:xfrm>
          <a:off x="16179800" y="10416159"/>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111303</xdr:rowOff>
    </xdr:from>
    <xdr:to>
      <xdr:col>23</xdr:col>
      <xdr:colOff>406400</xdr:colOff>
      <xdr:row>60</xdr:row>
      <xdr:rowOff>129159</xdr:rowOff>
    </xdr:to>
    <xdr:cxnSp macro="">
      <xdr:nvCxnSpPr>
        <xdr:cNvPr id="321" name="直線コネクタ 320"/>
        <xdr:cNvCxnSpPr/>
      </xdr:nvCxnSpPr>
      <xdr:spPr>
        <a:xfrm>
          <a:off x="15290800" y="1039830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107924</xdr:rowOff>
    </xdr:from>
    <xdr:to>
      <xdr:col>22</xdr:col>
      <xdr:colOff>203200</xdr:colOff>
      <xdr:row>60</xdr:row>
      <xdr:rowOff>111303</xdr:rowOff>
    </xdr:to>
    <xdr:cxnSp macro="">
      <xdr:nvCxnSpPr>
        <xdr:cNvPr id="324" name="直線コネクタ 323"/>
        <xdr:cNvCxnSpPr/>
      </xdr:nvCxnSpPr>
      <xdr:spPr>
        <a:xfrm>
          <a:off x="14401800" y="10394924"/>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107924</xdr:rowOff>
    </xdr:from>
    <xdr:to>
      <xdr:col>21</xdr:col>
      <xdr:colOff>0</xdr:colOff>
      <xdr:row>60</xdr:row>
      <xdr:rowOff>118301</xdr:rowOff>
    </xdr:to>
    <xdr:cxnSp macro="">
      <xdr:nvCxnSpPr>
        <xdr:cNvPr id="327" name="直線コネクタ 326"/>
        <xdr:cNvCxnSpPr/>
      </xdr:nvCxnSpPr>
      <xdr:spPr>
        <a:xfrm flipV="1">
          <a:off x="13512800" y="10394924"/>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85116</xdr:rowOff>
    </xdr:from>
    <xdr:to>
      <xdr:col>24</xdr:col>
      <xdr:colOff>609600</xdr:colOff>
      <xdr:row>61</xdr:row>
      <xdr:rowOff>15266</xdr:rowOff>
    </xdr:to>
    <xdr:sp macro="" textlink="">
      <xdr:nvSpPr>
        <xdr:cNvPr id="337" name="円/楕円 336"/>
        <xdr:cNvSpPr/>
      </xdr:nvSpPr>
      <xdr:spPr>
        <a:xfrm>
          <a:off x="169672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101643</xdr:rowOff>
    </xdr:from>
    <xdr:ext cx="762000" cy="259045"/>
    <xdr:sp macro="" textlink="">
      <xdr:nvSpPr>
        <xdr:cNvPr id="338" name="定員管理の状況該当値テキスト"/>
        <xdr:cNvSpPr txBox="1"/>
      </xdr:nvSpPr>
      <xdr:spPr>
        <a:xfrm>
          <a:off x="17106900" y="102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78359</xdr:rowOff>
    </xdr:from>
    <xdr:to>
      <xdr:col>23</xdr:col>
      <xdr:colOff>457200</xdr:colOff>
      <xdr:row>61</xdr:row>
      <xdr:rowOff>8509</xdr:rowOff>
    </xdr:to>
    <xdr:sp macro="" textlink="">
      <xdr:nvSpPr>
        <xdr:cNvPr id="339" name="円/楕円 338"/>
        <xdr:cNvSpPr/>
      </xdr:nvSpPr>
      <xdr:spPr>
        <a:xfrm>
          <a:off x="16129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18686</xdr:rowOff>
    </xdr:from>
    <xdr:ext cx="736600" cy="259045"/>
    <xdr:sp macro="" textlink="">
      <xdr:nvSpPr>
        <xdr:cNvPr id="340" name="テキスト ボックス 339"/>
        <xdr:cNvSpPr txBox="1"/>
      </xdr:nvSpPr>
      <xdr:spPr>
        <a:xfrm>
          <a:off x="15798800" y="101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60503</xdr:rowOff>
    </xdr:from>
    <xdr:to>
      <xdr:col>22</xdr:col>
      <xdr:colOff>254000</xdr:colOff>
      <xdr:row>60</xdr:row>
      <xdr:rowOff>162103</xdr:rowOff>
    </xdr:to>
    <xdr:sp macro="" textlink="">
      <xdr:nvSpPr>
        <xdr:cNvPr id="341" name="円/楕円 340"/>
        <xdr:cNvSpPr/>
      </xdr:nvSpPr>
      <xdr:spPr>
        <a:xfrm>
          <a:off x="15240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830</xdr:rowOff>
    </xdr:from>
    <xdr:ext cx="762000" cy="259045"/>
    <xdr:sp macro="" textlink="">
      <xdr:nvSpPr>
        <xdr:cNvPr id="342" name="テキスト ボックス 341"/>
        <xdr:cNvSpPr txBox="1"/>
      </xdr:nvSpPr>
      <xdr:spPr>
        <a:xfrm>
          <a:off x="14909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57124</xdr:rowOff>
    </xdr:from>
    <xdr:to>
      <xdr:col>21</xdr:col>
      <xdr:colOff>50800</xdr:colOff>
      <xdr:row>60</xdr:row>
      <xdr:rowOff>158724</xdr:rowOff>
    </xdr:to>
    <xdr:sp macro="" textlink="">
      <xdr:nvSpPr>
        <xdr:cNvPr id="343" name="円/楕円 342"/>
        <xdr:cNvSpPr/>
      </xdr:nvSpPr>
      <xdr:spPr>
        <a:xfrm>
          <a:off x="143510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168901</xdr:rowOff>
    </xdr:from>
    <xdr:ext cx="762000" cy="259045"/>
    <xdr:sp macro="" textlink="">
      <xdr:nvSpPr>
        <xdr:cNvPr id="344" name="テキスト ボックス 343"/>
        <xdr:cNvSpPr txBox="1"/>
      </xdr:nvSpPr>
      <xdr:spPr>
        <a:xfrm>
          <a:off x="14020800" y="101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67501</xdr:rowOff>
    </xdr:from>
    <xdr:to>
      <xdr:col>19</xdr:col>
      <xdr:colOff>533400</xdr:colOff>
      <xdr:row>60</xdr:row>
      <xdr:rowOff>169101</xdr:rowOff>
    </xdr:to>
    <xdr:sp macro="" textlink="">
      <xdr:nvSpPr>
        <xdr:cNvPr id="345" name="円/楕円 344"/>
        <xdr:cNvSpPr/>
      </xdr:nvSpPr>
      <xdr:spPr>
        <a:xfrm>
          <a:off x="13462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7828</xdr:rowOff>
    </xdr:from>
    <xdr:ext cx="762000" cy="259045"/>
    <xdr:sp macro="" textlink="">
      <xdr:nvSpPr>
        <xdr:cNvPr id="346" name="テキスト ボックス 345"/>
        <xdr:cNvSpPr txBox="1"/>
      </xdr:nvSpPr>
      <xdr:spPr>
        <a:xfrm>
          <a:off x="13131800" y="101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減少傾向に</a:t>
          </a:r>
          <a:r>
            <a:rPr kumimoji="1" lang="ja-JP" altLang="en-US" sz="1100">
              <a:solidFill>
                <a:schemeClr val="dk1"/>
              </a:solidFill>
              <a:effectLst/>
              <a:latin typeface="+mn-lt"/>
              <a:ea typeface="+mn-ea"/>
              <a:cs typeface="+mn-cs"/>
            </a:rPr>
            <a:t>あったが一転増加した</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状況である。</a:t>
          </a:r>
          <a:r>
            <a:rPr kumimoji="1" lang="ja-JP" altLang="en-US" sz="1100">
              <a:solidFill>
                <a:schemeClr val="dk1"/>
              </a:solidFill>
              <a:effectLst/>
              <a:latin typeface="+mn-lt"/>
              <a:ea typeface="+mn-ea"/>
              <a:cs typeface="+mn-cs"/>
            </a:rPr>
            <a:t>生活インフラの長寿命化に伴う事業が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も増加するものと見込まれるため、</a:t>
          </a:r>
          <a:r>
            <a:rPr kumimoji="1" lang="ja-JP" altLang="ja-JP" sz="1100">
              <a:solidFill>
                <a:schemeClr val="dk1"/>
              </a:solidFill>
              <a:effectLst/>
              <a:latin typeface="+mn-lt"/>
              <a:ea typeface="+mn-ea"/>
              <a:cs typeface="+mn-cs"/>
            </a:rPr>
            <a:t>今後も計画的な事業の実施と、公債費の平準化を図っていく必要がある。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42</xdr:row>
      <xdr:rowOff>6096</xdr:rowOff>
    </xdr:to>
    <xdr:cxnSp macro="">
      <xdr:nvCxnSpPr>
        <xdr:cNvPr id="377" name="直線コネクタ 376"/>
        <xdr:cNvCxnSpPr/>
      </xdr:nvCxnSpPr>
      <xdr:spPr>
        <a:xfrm>
          <a:off x="16179800" y="712495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114808</xdr:rowOff>
    </xdr:to>
    <xdr:cxnSp macro="">
      <xdr:nvCxnSpPr>
        <xdr:cNvPr id="380" name="直線コネクタ 379"/>
        <xdr:cNvCxnSpPr/>
      </xdr:nvCxnSpPr>
      <xdr:spPr>
        <a:xfrm flipV="1">
          <a:off x="15290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41</xdr:row>
      <xdr:rowOff>124460</xdr:rowOff>
    </xdr:to>
    <xdr:cxnSp macro="">
      <xdr:nvCxnSpPr>
        <xdr:cNvPr id="383" name="直線コネクタ 382"/>
        <xdr:cNvCxnSpPr/>
      </xdr:nvCxnSpPr>
      <xdr:spPr>
        <a:xfrm flipV="1">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153416</xdr:rowOff>
    </xdr:to>
    <xdr:cxnSp macro="">
      <xdr:nvCxnSpPr>
        <xdr:cNvPr id="386" name="直線コネクタ 385"/>
        <xdr:cNvCxnSpPr/>
      </xdr:nvCxnSpPr>
      <xdr:spPr>
        <a:xfrm flipV="1">
          <a:off x="13512800" y="715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6" name="円/楕円 395"/>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7"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8" name="円/楕円 397"/>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156481</xdr:rowOff>
    </xdr:from>
    <xdr:ext cx="736600" cy="259045"/>
    <xdr:sp macro="" textlink="">
      <xdr:nvSpPr>
        <xdr:cNvPr id="399" name="テキスト ボックス 398"/>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400" name="円/楕円 399"/>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4335</xdr:rowOff>
    </xdr:from>
    <xdr:ext cx="762000" cy="259045"/>
    <xdr:sp macro="" textlink="">
      <xdr:nvSpPr>
        <xdr:cNvPr id="401" name="テキスト ボックス 400"/>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3" name="テキスト ボックス 40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102616</xdr:rowOff>
    </xdr:from>
    <xdr:to>
      <xdr:col>19</xdr:col>
      <xdr:colOff>533400</xdr:colOff>
      <xdr:row>42</xdr:row>
      <xdr:rowOff>32766</xdr:rowOff>
    </xdr:to>
    <xdr:sp macro="" textlink="">
      <xdr:nvSpPr>
        <xdr:cNvPr id="404" name="円/楕円 403"/>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42943</xdr:rowOff>
    </xdr:from>
    <xdr:ext cx="762000" cy="259045"/>
    <xdr:sp macro="" textlink="">
      <xdr:nvSpPr>
        <xdr:cNvPr id="405" name="テキスト ボックス 404"/>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ポイント減少し、改善されている。今後も特別会計事業を含め、事業の効率化を図りながら、将来負担比率の動向を注視し、財政運営の健全化を図っていく必要がある。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49459</xdr:rowOff>
    </xdr:from>
    <xdr:to>
      <xdr:col>22</xdr:col>
      <xdr:colOff>203200</xdr:colOff>
      <xdr:row>15</xdr:row>
      <xdr:rowOff>36195</xdr:rowOff>
    </xdr:to>
    <xdr:cxnSp macro="">
      <xdr:nvCxnSpPr>
        <xdr:cNvPr id="439" name="直線コネクタ 438"/>
        <xdr:cNvCxnSpPr/>
      </xdr:nvCxnSpPr>
      <xdr:spPr>
        <a:xfrm flipV="1">
          <a:off x="14401800" y="2449759"/>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80292</xdr:rowOff>
    </xdr:from>
    <xdr:to>
      <xdr:col>21</xdr:col>
      <xdr:colOff>0</xdr:colOff>
      <xdr:row>15</xdr:row>
      <xdr:rowOff>36195</xdr:rowOff>
    </xdr:to>
    <xdr:cxnSp macro="">
      <xdr:nvCxnSpPr>
        <xdr:cNvPr id="442" name="直線コネクタ 441"/>
        <xdr:cNvCxnSpPr/>
      </xdr:nvCxnSpPr>
      <xdr:spPr>
        <a:xfrm>
          <a:off x="13512800" y="2480592"/>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170109</xdr:rowOff>
    </xdr:from>
    <xdr:to>
      <xdr:col>22</xdr:col>
      <xdr:colOff>254000</xdr:colOff>
      <xdr:row>14</xdr:row>
      <xdr:rowOff>100259</xdr:rowOff>
    </xdr:to>
    <xdr:sp macro="" textlink="">
      <xdr:nvSpPr>
        <xdr:cNvPr id="456" name="円/楕円 455"/>
        <xdr:cNvSpPr/>
      </xdr:nvSpPr>
      <xdr:spPr>
        <a:xfrm>
          <a:off x="152400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85036</xdr:rowOff>
    </xdr:from>
    <xdr:ext cx="762000" cy="259045"/>
    <xdr:sp macro="" textlink="">
      <xdr:nvSpPr>
        <xdr:cNvPr id="457" name="テキスト ボックス 456"/>
        <xdr:cNvSpPr txBox="1"/>
      </xdr:nvSpPr>
      <xdr:spPr>
        <a:xfrm>
          <a:off x="14909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58" name="円/楕円 457"/>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71772</xdr:rowOff>
    </xdr:from>
    <xdr:ext cx="762000" cy="259045"/>
    <xdr:sp macro="" textlink="">
      <xdr:nvSpPr>
        <xdr:cNvPr id="459" name="テキスト ボックス 458"/>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29492</xdr:rowOff>
    </xdr:from>
    <xdr:to>
      <xdr:col>19</xdr:col>
      <xdr:colOff>533400</xdr:colOff>
      <xdr:row>14</xdr:row>
      <xdr:rowOff>131092</xdr:rowOff>
    </xdr:to>
    <xdr:sp macro="" textlink="">
      <xdr:nvSpPr>
        <xdr:cNvPr id="460" name="円/楕円 459"/>
        <xdr:cNvSpPr/>
      </xdr:nvSpPr>
      <xdr:spPr>
        <a:xfrm>
          <a:off x="13462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115869</xdr:rowOff>
    </xdr:from>
    <xdr:ext cx="762000" cy="259045"/>
    <xdr:sp macro="" textlink="">
      <xdr:nvSpPr>
        <xdr:cNvPr id="461" name="テキスト ボックス 460"/>
        <xdr:cNvSpPr txBox="1"/>
      </xdr:nvSpPr>
      <xdr:spPr>
        <a:xfrm>
          <a:off x="13131800" y="2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職員の退職及び新規職員の採用による</a:t>
          </a:r>
          <a:r>
            <a:rPr kumimoji="1" lang="ja-JP" altLang="ja-JP" sz="1100">
              <a:solidFill>
                <a:schemeClr val="dk1"/>
              </a:solidFill>
              <a:effectLst/>
              <a:latin typeface="+mn-lt"/>
              <a:ea typeface="+mn-ea"/>
              <a:cs typeface="+mn-cs"/>
            </a:rPr>
            <a:t>職員給与の</a:t>
          </a:r>
          <a:r>
            <a:rPr kumimoji="1" lang="ja-JP" altLang="en-US" sz="1100">
              <a:solidFill>
                <a:schemeClr val="dk1"/>
              </a:solidFill>
              <a:effectLst/>
              <a:latin typeface="+mn-lt"/>
              <a:ea typeface="+mn-ea"/>
              <a:cs typeface="+mn-cs"/>
            </a:rPr>
            <a:t>減小</a:t>
          </a:r>
          <a:r>
            <a:rPr kumimoji="1" lang="ja-JP" altLang="ja-JP" sz="1100">
              <a:solidFill>
                <a:schemeClr val="dk1"/>
              </a:solidFill>
              <a:effectLst/>
              <a:latin typeface="+mn-lt"/>
              <a:ea typeface="+mn-ea"/>
              <a:cs typeface="+mn-cs"/>
            </a:rPr>
            <a:t>が主な要因である。今後は退職者数が減少するため、</a:t>
          </a:r>
          <a:r>
            <a:rPr kumimoji="1" lang="ja-JP" altLang="en-US" sz="1100">
              <a:solidFill>
                <a:schemeClr val="dk1"/>
              </a:solidFill>
              <a:effectLst/>
              <a:latin typeface="+mn-lt"/>
              <a:ea typeface="+mn-ea"/>
              <a:cs typeface="+mn-cs"/>
            </a:rPr>
            <a:t>昇給・昇格による</a:t>
          </a:r>
          <a:r>
            <a:rPr kumimoji="1" lang="ja-JP" altLang="ja-JP" sz="1100">
              <a:solidFill>
                <a:schemeClr val="dk1"/>
              </a:solidFill>
              <a:effectLst/>
              <a:latin typeface="+mn-lt"/>
              <a:ea typeface="+mn-ea"/>
              <a:cs typeface="+mn-cs"/>
            </a:rPr>
            <a:t>人件費の増加が見込まれており、適正な定員管理を行い人件費の抑制を図る。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108712</xdr:rowOff>
    </xdr:to>
    <xdr:cxnSp macro="">
      <xdr:nvCxnSpPr>
        <xdr:cNvPr id="64" name="直線コネクタ 63"/>
        <xdr:cNvCxnSpPr/>
      </xdr:nvCxnSpPr>
      <xdr:spPr>
        <a:xfrm flipV="1">
          <a:off x="3987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108712</xdr:rowOff>
    </xdr:to>
    <xdr:cxnSp macro="">
      <xdr:nvCxnSpPr>
        <xdr:cNvPr id="67" name="直線コネクタ 66"/>
        <xdr:cNvCxnSpPr/>
      </xdr:nvCxnSpPr>
      <xdr:spPr>
        <a:xfrm>
          <a:off x="3098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122428</xdr:rowOff>
    </xdr:to>
    <xdr:cxnSp macro="">
      <xdr:nvCxnSpPr>
        <xdr:cNvPr id="70" name="直線コネクタ 69"/>
        <xdr:cNvCxnSpPr/>
      </xdr:nvCxnSpPr>
      <xdr:spPr>
        <a:xfrm flipV="1">
          <a:off x="2209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122428</xdr:rowOff>
    </xdr:to>
    <xdr:cxnSp macro="">
      <xdr:nvCxnSpPr>
        <xdr:cNvPr id="73" name="直線コネクタ 72"/>
        <xdr:cNvCxnSpPr/>
      </xdr:nvCxnSpPr>
      <xdr:spPr>
        <a:xfrm>
          <a:off x="1320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3" name="円/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5" name="円/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9" name="円/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ポイント増加している。類似団体平均と比較すると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ポイント上回っている。年々増加傾向にあるため、事業費の見直しによる経費削減を行い、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ポイントを下回るように努める必要がある。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50800</xdr:rowOff>
    </xdr:to>
    <xdr:cxnSp macro="">
      <xdr:nvCxnSpPr>
        <xdr:cNvPr id="125" name="直線コネクタ 124"/>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146050</xdr:rowOff>
    </xdr:to>
    <xdr:cxnSp macro="">
      <xdr:nvCxnSpPr>
        <xdr:cNvPr id="128" name="直線コネクタ 127"/>
        <xdr:cNvCxnSpPr/>
      </xdr:nvCxnSpPr>
      <xdr:spPr>
        <a:xfrm>
          <a:off x="14782800" y="2938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24130</xdr:rowOff>
    </xdr:to>
    <xdr:cxnSp macro="">
      <xdr:nvCxnSpPr>
        <xdr:cNvPr id="131" name="直線コネクタ 130"/>
        <xdr:cNvCxnSpPr/>
      </xdr:nvCxnSpPr>
      <xdr:spPr>
        <a:xfrm>
          <a:off x="13893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88900</xdr:rowOff>
    </xdr:to>
    <xdr:cxnSp macro="">
      <xdr:nvCxnSpPr>
        <xdr:cNvPr id="134" name="直線コネクタ 133"/>
        <xdr:cNvCxnSpPr/>
      </xdr:nvCxnSpPr>
      <xdr:spPr>
        <a:xfrm>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と同ポイントである</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ポイントも高くなっており、今後も社会保障制度の経費が増大すると予測されることから、更に事業の精査を行い改善に努めていく。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60</xdr:row>
      <xdr:rowOff>29028</xdr:rowOff>
    </xdr:to>
    <xdr:cxnSp macro="">
      <xdr:nvCxnSpPr>
        <xdr:cNvPr id="187" name="直線コネクタ 186"/>
        <xdr:cNvCxnSpPr/>
      </xdr:nvCxnSpPr>
      <xdr:spPr>
        <a:xfrm>
          <a:off x="3987800" y="10316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60</xdr:row>
      <xdr:rowOff>29028</xdr:rowOff>
    </xdr:to>
    <xdr:cxnSp macro="">
      <xdr:nvCxnSpPr>
        <xdr:cNvPr id="190" name="直線コネクタ 189"/>
        <xdr:cNvCxnSpPr/>
      </xdr:nvCxnSpPr>
      <xdr:spPr>
        <a:xfrm>
          <a:off x="3098800" y="101690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86178</xdr:rowOff>
    </xdr:to>
    <xdr:cxnSp macro="">
      <xdr:nvCxnSpPr>
        <xdr:cNvPr id="193" name="直線コネクタ 192"/>
        <xdr:cNvCxnSpPr/>
      </xdr:nvCxnSpPr>
      <xdr:spPr>
        <a:xfrm flipV="1">
          <a:off x="2209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86178</xdr:rowOff>
    </xdr:from>
    <xdr:to>
      <xdr:col>3</xdr:col>
      <xdr:colOff>142875</xdr:colOff>
      <xdr:row>60</xdr:row>
      <xdr:rowOff>29028</xdr:rowOff>
    </xdr:to>
    <xdr:cxnSp macro="">
      <xdr:nvCxnSpPr>
        <xdr:cNvPr id="196" name="直線コネクタ 195"/>
        <xdr:cNvCxnSpPr/>
      </xdr:nvCxnSpPr>
      <xdr:spPr>
        <a:xfrm flipV="1">
          <a:off x="1320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6" name="円/楕円 205"/>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07"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08" name="円/楕円 207"/>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09" name="テキスト ボックス 208"/>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0" name="円/楕円 209"/>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1" name="テキスト ボックス 210"/>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35378</xdr:rowOff>
    </xdr:from>
    <xdr:to>
      <xdr:col>3</xdr:col>
      <xdr:colOff>193675</xdr:colOff>
      <xdr:row>59</xdr:row>
      <xdr:rowOff>136978</xdr:rowOff>
    </xdr:to>
    <xdr:sp macro="" textlink="">
      <xdr:nvSpPr>
        <xdr:cNvPr id="212" name="円/楕円 211"/>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121755</xdr:rowOff>
    </xdr:from>
    <xdr:ext cx="762000" cy="259045"/>
    <xdr:sp macro="" textlink="">
      <xdr:nvSpPr>
        <xdr:cNvPr id="213" name="テキスト ボックス 212"/>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149678</xdr:rowOff>
    </xdr:from>
    <xdr:to>
      <xdr:col>1</xdr:col>
      <xdr:colOff>676275</xdr:colOff>
      <xdr:row>60</xdr:row>
      <xdr:rowOff>79828</xdr:rowOff>
    </xdr:to>
    <xdr:sp macro="" textlink="">
      <xdr:nvSpPr>
        <xdr:cNvPr id="214" name="円/楕円 213"/>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64605</xdr:rowOff>
    </xdr:from>
    <xdr:ext cx="762000" cy="259045"/>
    <xdr:sp macro="" textlink="">
      <xdr:nvSpPr>
        <xdr:cNvPr id="215" name="テキスト ボックス 214"/>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となっている。類似団体平均と比較すると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ポイント上回っている。国民健康保険事業会計等への基準外繰出しを抑制し、普通会計を圧迫しないように財政健全化を図る。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10414</xdr:rowOff>
    </xdr:to>
    <xdr:cxnSp macro="">
      <xdr:nvCxnSpPr>
        <xdr:cNvPr id="245" name="直線コネクタ 244"/>
        <xdr:cNvCxnSpPr/>
      </xdr:nvCxnSpPr>
      <xdr:spPr>
        <a:xfrm flipV="1">
          <a:off x="15671800" y="9760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57</xdr:row>
      <xdr:rowOff>10414</xdr:rowOff>
    </xdr:to>
    <xdr:cxnSp macro="">
      <xdr:nvCxnSpPr>
        <xdr:cNvPr id="248" name="直線コネクタ 247"/>
        <xdr:cNvCxnSpPr/>
      </xdr:nvCxnSpPr>
      <xdr:spPr>
        <a:xfrm>
          <a:off x="14782800" y="9719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117856</xdr:rowOff>
    </xdr:to>
    <xdr:cxnSp macro="">
      <xdr:nvCxnSpPr>
        <xdr:cNvPr id="251" name="直線コネクタ 250"/>
        <xdr:cNvCxnSpPr/>
      </xdr:nvCxnSpPr>
      <xdr:spPr>
        <a:xfrm>
          <a:off x="13893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104140</xdr:rowOff>
    </xdr:to>
    <xdr:cxnSp macro="">
      <xdr:nvCxnSpPr>
        <xdr:cNvPr id="254" name="直線コネクタ 253"/>
        <xdr:cNvCxnSpPr/>
      </xdr:nvCxnSpPr>
      <xdr:spPr>
        <a:xfrm>
          <a:off x="13004800" y="95818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6" name="円/楕円 265"/>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45991</xdr:rowOff>
    </xdr:from>
    <xdr:ext cx="736600" cy="259045"/>
    <xdr:sp macro="" textlink="">
      <xdr:nvSpPr>
        <xdr:cNvPr id="267" name="テキスト ボックス 266"/>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8" name="円/楕円 267"/>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69" name="テキスト ボックス 268"/>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1" name="テキスト ボックス 27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ポイントの増であり、社会保障制度に係る補助費等の増加が主な要因である。類似団体平均と比較して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ポイント低い数値ではあるが、慢性的な補助とならないよう事業の見直しを図り、適正な財政運営を行う必要がある。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94996</xdr:rowOff>
    </xdr:to>
    <xdr:cxnSp macro="">
      <xdr:nvCxnSpPr>
        <xdr:cNvPr id="303" name="直線コネクタ 302"/>
        <xdr:cNvCxnSpPr/>
      </xdr:nvCxnSpPr>
      <xdr:spPr>
        <a:xfrm>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85852</xdr:rowOff>
    </xdr:to>
    <xdr:cxnSp macro="">
      <xdr:nvCxnSpPr>
        <xdr:cNvPr id="306" name="直線コネクタ 305"/>
        <xdr:cNvCxnSpPr/>
      </xdr:nvCxnSpPr>
      <xdr:spPr>
        <a:xfrm>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67564</xdr:rowOff>
    </xdr:to>
    <xdr:cxnSp macro="">
      <xdr:nvCxnSpPr>
        <xdr:cNvPr id="309" name="直線コネクタ 308"/>
        <xdr:cNvCxnSpPr/>
      </xdr:nvCxnSpPr>
      <xdr:spPr>
        <a:xfrm>
          <a:off x="13893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104140</xdr:rowOff>
    </xdr:to>
    <xdr:cxnSp macro="">
      <xdr:nvCxnSpPr>
        <xdr:cNvPr id="312" name="直線コネクタ 311"/>
        <xdr:cNvCxnSpPr/>
      </xdr:nvCxnSpPr>
      <xdr:spPr>
        <a:xfrm flipV="1">
          <a:off x="13004800" y="61574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3"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4" name="円/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8" name="円/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0" name="円/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1" name="テキスト ボックス 33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過疎債の元利償還額が減少したことが要因の一つである。</a:t>
          </a:r>
          <a:r>
            <a:rPr kumimoji="1" lang="ja-JP" altLang="ja-JP" sz="1100">
              <a:solidFill>
                <a:schemeClr val="dk1"/>
              </a:solidFill>
              <a:effectLst/>
              <a:latin typeface="+mn-lt"/>
              <a:ea typeface="+mn-ea"/>
              <a:cs typeface="+mn-cs"/>
            </a:rPr>
            <a:t>起債償還額が平成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年度にかけてピークを迎えることから、今後も計画的に事業を実施し、起債事業の平準化を図り公債費の増加を抑制する必要がある。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12700</xdr:rowOff>
    </xdr:to>
    <xdr:cxnSp macro="">
      <xdr:nvCxnSpPr>
        <xdr:cNvPr id="363" name="直線コネクタ 362"/>
        <xdr:cNvCxnSpPr/>
      </xdr:nvCxnSpPr>
      <xdr:spPr>
        <a:xfrm flipV="1">
          <a:off x="3987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168911</xdr:rowOff>
    </xdr:from>
    <xdr:to>
      <xdr:col>5</xdr:col>
      <xdr:colOff>549275</xdr:colOff>
      <xdr:row>77</xdr:row>
      <xdr:rowOff>12700</xdr:rowOff>
    </xdr:to>
    <xdr:cxnSp macro="">
      <xdr:nvCxnSpPr>
        <xdr:cNvPr id="366" name="直線コネクタ 365"/>
        <xdr:cNvCxnSpPr/>
      </xdr:nvCxnSpPr>
      <xdr:spPr>
        <a:xfrm>
          <a:off x="3098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168911</xdr:rowOff>
    </xdr:to>
    <xdr:cxnSp macro="">
      <xdr:nvCxnSpPr>
        <xdr:cNvPr id="369" name="直線コネクタ 368"/>
        <xdr:cNvCxnSpPr/>
      </xdr:nvCxnSpPr>
      <xdr:spPr>
        <a:xfrm>
          <a:off x="2209800" y="13069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39370</xdr:rowOff>
    </xdr:to>
    <xdr:cxnSp macro="">
      <xdr:nvCxnSpPr>
        <xdr:cNvPr id="372" name="直線コネクタ 371"/>
        <xdr:cNvCxnSpPr/>
      </xdr:nvCxnSpPr>
      <xdr:spPr>
        <a:xfrm>
          <a:off x="1320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2" name="円/楕円 38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84" name="円/楕円 383"/>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85" name="テキスト ボックス 384"/>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118111</xdr:rowOff>
    </xdr:from>
    <xdr:to>
      <xdr:col>4</xdr:col>
      <xdr:colOff>396875</xdr:colOff>
      <xdr:row>77</xdr:row>
      <xdr:rowOff>48261</xdr:rowOff>
    </xdr:to>
    <xdr:sp macro="" textlink="">
      <xdr:nvSpPr>
        <xdr:cNvPr id="386" name="円/楕円 385"/>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58437</xdr:rowOff>
    </xdr:from>
    <xdr:ext cx="762000" cy="259045"/>
    <xdr:sp macro="" textlink="">
      <xdr:nvSpPr>
        <xdr:cNvPr id="387" name="テキスト ボックス 386"/>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160020</xdr:rowOff>
    </xdr:from>
    <xdr:to>
      <xdr:col>3</xdr:col>
      <xdr:colOff>193675</xdr:colOff>
      <xdr:row>76</xdr:row>
      <xdr:rowOff>90170</xdr:rowOff>
    </xdr:to>
    <xdr:sp macro="" textlink="">
      <xdr:nvSpPr>
        <xdr:cNvPr id="388" name="円/楕円 387"/>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100347</xdr:rowOff>
    </xdr:from>
    <xdr:ext cx="762000" cy="259045"/>
    <xdr:sp macro="" textlink="">
      <xdr:nvSpPr>
        <xdr:cNvPr id="389" name="テキスト ボックス 388"/>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0" name="円/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ポイントの増である。類似団体平均より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ポイント高く、補助費、物件費、特別会計事業繰出金などの抑制に努め、更に事業の見直しを行い、健全な財政運営を目指す。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157480</xdr:rowOff>
    </xdr:from>
    <xdr:to>
      <xdr:col>24</xdr:col>
      <xdr:colOff>31750</xdr:colOff>
      <xdr:row>79</xdr:row>
      <xdr:rowOff>168911</xdr:rowOff>
    </xdr:to>
    <xdr:cxnSp macro="">
      <xdr:nvCxnSpPr>
        <xdr:cNvPr id="424" name="直線コネクタ 423"/>
        <xdr:cNvCxnSpPr/>
      </xdr:nvCxnSpPr>
      <xdr:spPr>
        <a:xfrm>
          <a:off x="15671800" y="13702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157480</xdr:rowOff>
    </xdr:to>
    <xdr:cxnSp macro="">
      <xdr:nvCxnSpPr>
        <xdr:cNvPr id="427" name="直線コネクタ 426"/>
        <xdr:cNvCxnSpPr/>
      </xdr:nvCxnSpPr>
      <xdr:spPr>
        <a:xfrm>
          <a:off x="14782800" y="135001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127000</xdr:rowOff>
    </xdr:to>
    <xdr:cxnSp macro="">
      <xdr:nvCxnSpPr>
        <xdr:cNvPr id="430" name="直線コネクタ 429"/>
        <xdr:cNvCxnSpPr/>
      </xdr:nvCxnSpPr>
      <xdr:spPr>
        <a:xfrm>
          <a:off x="13893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50800</xdr:rowOff>
    </xdr:to>
    <xdr:cxnSp macro="">
      <xdr:nvCxnSpPr>
        <xdr:cNvPr id="433" name="直線コネクタ 432"/>
        <xdr:cNvCxnSpPr/>
      </xdr:nvCxnSpPr>
      <xdr:spPr>
        <a:xfrm>
          <a:off x="13004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3" name="円/楕円 442"/>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90188</xdr:rowOff>
    </xdr:from>
    <xdr:ext cx="762000" cy="259045"/>
    <xdr:sp macro="" textlink="">
      <xdr:nvSpPr>
        <xdr:cNvPr id="444"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106680</xdr:rowOff>
    </xdr:from>
    <xdr:to>
      <xdr:col>22</xdr:col>
      <xdr:colOff>615950</xdr:colOff>
      <xdr:row>80</xdr:row>
      <xdr:rowOff>36830</xdr:rowOff>
    </xdr:to>
    <xdr:sp macro="" textlink="">
      <xdr:nvSpPr>
        <xdr:cNvPr id="445" name="円/楕円 444"/>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21607</xdr:rowOff>
    </xdr:from>
    <xdr:ext cx="736600" cy="259045"/>
    <xdr:sp macro="" textlink="">
      <xdr:nvSpPr>
        <xdr:cNvPr id="446" name="テキスト ボックス 445"/>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47" name="円/楕円 446"/>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48" name="テキスト ボックス 447"/>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9" name="円/楕円 448"/>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0" name="テキスト ボックス 449"/>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1" name="円/楕円 45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2" name="テキスト ボックス 45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141741</xdr:rowOff>
    </xdr:from>
    <xdr:to>
      <xdr:col>4</xdr:col>
      <xdr:colOff>1117600</xdr:colOff>
      <xdr:row>18</xdr:row>
      <xdr:rowOff>152409</xdr:rowOff>
    </xdr:to>
    <xdr:cxnSp macro="">
      <xdr:nvCxnSpPr>
        <xdr:cNvPr id="49" name="直線コネクタ 48"/>
        <xdr:cNvCxnSpPr/>
      </xdr:nvCxnSpPr>
      <xdr:spPr bwMode="auto">
        <a:xfrm flipV="1">
          <a:off x="5003800" y="3275466"/>
          <a:ext cx="6477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152409</xdr:rowOff>
    </xdr:from>
    <xdr:to>
      <xdr:col>4</xdr:col>
      <xdr:colOff>469900</xdr:colOff>
      <xdr:row>19</xdr:row>
      <xdr:rowOff>653</xdr:rowOff>
    </xdr:to>
    <xdr:cxnSp macro="">
      <xdr:nvCxnSpPr>
        <xdr:cNvPr id="52" name="直線コネクタ 51"/>
        <xdr:cNvCxnSpPr/>
      </xdr:nvCxnSpPr>
      <xdr:spPr bwMode="auto">
        <a:xfrm flipV="1">
          <a:off x="4305300" y="3286134"/>
          <a:ext cx="698500" cy="19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161351</xdr:rowOff>
    </xdr:from>
    <xdr:to>
      <xdr:col>3</xdr:col>
      <xdr:colOff>904875</xdr:colOff>
      <xdr:row>19</xdr:row>
      <xdr:rowOff>653</xdr:rowOff>
    </xdr:to>
    <xdr:cxnSp macro="">
      <xdr:nvCxnSpPr>
        <xdr:cNvPr id="55" name="直線コネクタ 54"/>
        <xdr:cNvCxnSpPr/>
      </xdr:nvCxnSpPr>
      <xdr:spPr bwMode="auto">
        <a:xfrm>
          <a:off x="3606800" y="3295076"/>
          <a:ext cx="698500" cy="1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150003</xdr:rowOff>
    </xdr:from>
    <xdr:to>
      <xdr:col>3</xdr:col>
      <xdr:colOff>206375</xdr:colOff>
      <xdr:row>18</xdr:row>
      <xdr:rowOff>161351</xdr:rowOff>
    </xdr:to>
    <xdr:cxnSp macro="">
      <xdr:nvCxnSpPr>
        <xdr:cNvPr id="58" name="直線コネクタ 57"/>
        <xdr:cNvCxnSpPr/>
      </xdr:nvCxnSpPr>
      <xdr:spPr bwMode="auto">
        <a:xfrm>
          <a:off x="2908300" y="3283728"/>
          <a:ext cx="698500" cy="1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90941</xdr:rowOff>
    </xdr:from>
    <xdr:to>
      <xdr:col>5</xdr:col>
      <xdr:colOff>34925</xdr:colOff>
      <xdr:row>19</xdr:row>
      <xdr:rowOff>21091</xdr:rowOff>
    </xdr:to>
    <xdr:sp macro="" textlink="">
      <xdr:nvSpPr>
        <xdr:cNvPr id="68" name="円/楕円 67"/>
        <xdr:cNvSpPr/>
      </xdr:nvSpPr>
      <xdr:spPr bwMode="auto">
        <a:xfrm>
          <a:off x="5600700" y="322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170968</xdr:rowOff>
    </xdr:from>
    <xdr:ext cx="762000" cy="259045"/>
    <xdr:sp macro="" textlink="">
      <xdr:nvSpPr>
        <xdr:cNvPr id="69" name="人口1人当たり決算額の推移該当値テキスト130"/>
        <xdr:cNvSpPr txBox="1"/>
      </xdr:nvSpPr>
      <xdr:spPr>
        <a:xfrm>
          <a:off x="5740400" y="313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101609</xdr:rowOff>
    </xdr:from>
    <xdr:to>
      <xdr:col>4</xdr:col>
      <xdr:colOff>520700</xdr:colOff>
      <xdr:row>19</xdr:row>
      <xdr:rowOff>31759</xdr:rowOff>
    </xdr:to>
    <xdr:sp macro="" textlink="">
      <xdr:nvSpPr>
        <xdr:cNvPr id="70" name="円/楕円 69"/>
        <xdr:cNvSpPr/>
      </xdr:nvSpPr>
      <xdr:spPr bwMode="auto">
        <a:xfrm>
          <a:off x="4953000" y="323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16536</xdr:rowOff>
    </xdr:from>
    <xdr:ext cx="736600" cy="259045"/>
    <xdr:sp macro="" textlink="">
      <xdr:nvSpPr>
        <xdr:cNvPr id="71" name="テキスト ボックス 70"/>
        <xdr:cNvSpPr txBox="1"/>
      </xdr:nvSpPr>
      <xdr:spPr>
        <a:xfrm>
          <a:off x="4622800" y="332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121303</xdr:rowOff>
    </xdr:from>
    <xdr:to>
      <xdr:col>3</xdr:col>
      <xdr:colOff>955675</xdr:colOff>
      <xdr:row>19</xdr:row>
      <xdr:rowOff>51453</xdr:rowOff>
    </xdr:to>
    <xdr:sp macro="" textlink="">
      <xdr:nvSpPr>
        <xdr:cNvPr id="72" name="円/楕円 71"/>
        <xdr:cNvSpPr/>
      </xdr:nvSpPr>
      <xdr:spPr bwMode="auto">
        <a:xfrm>
          <a:off x="4254500" y="32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36230</xdr:rowOff>
    </xdr:from>
    <xdr:ext cx="762000" cy="259045"/>
    <xdr:sp macro="" textlink="">
      <xdr:nvSpPr>
        <xdr:cNvPr id="73" name="テキスト ボックス 72"/>
        <xdr:cNvSpPr txBox="1"/>
      </xdr:nvSpPr>
      <xdr:spPr>
        <a:xfrm>
          <a:off x="3924300" y="33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110551</xdr:rowOff>
    </xdr:from>
    <xdr:to>
      <xdr:col>3</xdr:col>
      <xdr:colOff>257175</xdr:colOff>
      <xdr:row>19</xdr:row>
      <xdr:rowOff>40701</xdr:rowOff>
    </xdr:to>
    <xdr:sp macro="" textlink="">
      <xdr:nvSpPr>
        <xdr:cNvPr id="74" name="円/楕円 73"/>
        <xdr:cNvSpPr/>
      </xdr:nvSpPr>
      <xdr:spPr bwMode="auto">
        <a:xfrm>
          <a:off x="3556000" y="32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25478</xdr:rowOff>
    </xdr:from>
    <xdr:ext cx="762000" cy="259045"/>
    <xdr:sp macro="" textlink="">
      <xdr:nvSpPr>
        <xdr:cNvPr id="75" name="テキスト ボックス 74"/>
        <xdr:cNvSpPr txBox="1"/>
      </xdr:nvSpPr>
      <xdr:spPr>
        <a:xfrm>
          <a:off x="3225800" y="33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99203</xdr:rowOff>
    </xdr:from>
    <xdr:to>
      <xdr:col>2</xdr:col>
      <xdr:colOff>692150</xdr:colOff>
      <xdr:row>19</xdr:row>
      <xdr:rowOff>29353</xdr:rowOff>
    </xdr:to>
    <xdr:sp macro="" textlink="">
      <xdr:nvSpPr>
        <xdr:cNvPr id="76" name="円/楕円 75"/>
        <xdr:cNvSpPr/>
      </xdr:nvSpPr>
      <xdr:spPr bwMode="auto">
        <a:xfrm>
          <a:off x="2857500" y="323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14130</xdr:rowOff>
    </xdr:from>
    <xdr:ext cx="762000" cy="259045"/>
    <xdr:sp macro="" textlink="">
      <xdr:nvSpPr>
        <xdr:cNvPr id="77" name="テキスト ボックス 76"/>
        <xdr:cNvSpPr txBox="1"/>
      </xdr:nvSpPr>
      <xdr:spPr>
        <a:xfrm>
          <a:off x="2527300" y="33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233390</xdr:rowOff>
    </xdr:from>
    <xdr:to>
      <xdr:col>4</xdr:col>
      <xdr:colOff>1117600</xdr:colOff>
      <xdr:row>36</xdr:row>
      <xdr:rowOff>27521</xdr:rowOff>
    </xdr:to>
    <xdr:cxnSp macro="">
      <xdr:nvCxnSpPr>
        <xdr:cNvPr id="110" name="直線コネクタ 109"/>
        <xdr:cNvCxnSpPr/>
      </xdr:nvCxnSpPr>
      <xdr:spPr bwMode="auto">
        <a:xfrm flipV="1">
          <a:off x="5003800" y="6843740"/>
          <a:ext cx="647700" cy="13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218168</xdr:rowOff>
    </xdr:from>
    <xdr:ext cx="762000" cy="259045"/>
    <xdr:sp macro="" textlink="">
      <xdr:nvSpPr>
        <xdr:cNvPr id="111" name="人口1人当たり決算額の推移平均値テキスト445"/>
        <xdr:cNvSpPr txBox="1"/>
      </xdr:nvSpPr>
      <xdr:spPr>
        <a:xfrm>
          <a:off x="5740400" y="682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276527</xdr:rowOff>
    </xdr:from>
    <xdr:to>
      <xdr:col>4</xdr:col>
      <xdr:colOff>469900</xdr:colOff>
      <xdr:row>36</xdr:row>
      <xdr:rowOff>27521</xdr:rowOff>
    </xdr:to>
    <xdr:cxnSp macro="">
      <xdr:nvCxnSpPr>
        <xdr:cNvPr id="113" name="直線コネクタ 112"/>
        <xdr:cNvCxnSpPr/>
      </xdr:nvCxnSpPr>
      <xdr:spPr bwMode="auto">
        <a:xfrm>
          <a:off x="4305300" y="6886877"/>
          <a:ext cx="698500" cy="9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276527</xdr:rowOff>
    </xdr:from>
    <xdr:to>
      <xdr:col>3</xdr:col>
      <xdr:colOff>904875</xdr:colOff>
      <xdr:row>35</xdr:row>
      <xdr:rowOff>286098</xdr:rowOff>
    </xdr:to>
    <xdr:cxnSp macro="">
      <xdr:nvCxnSpPr>
        <xdr:cNvPr id="116" name="直線コネクタ 115"/>
        <xdr:cNvCxnSpPr/>
      </xdr:nvCxnSpPr>
      <xdr:spPr bwMode="auto">
        <a:xfrm flipV="1">
          <a:off x="3606800" y="6886877"/>
          <a:ext cx="698500" cy="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286098</xdr:rowOff>
    </xdr:from>
    <xdr:to>
      <xdr:col>3</xdr:col>
      <xdr:colOff>206375</xdr:colOff>
      <xdr:row>35</xdr:row>
      <xdr:rowOff>313659</xdr:rowOff>
    </xdr:to>
    <xdr:cxnSp macro="">
      <xdr:nvCxnSpPr>
        <xdr:cNvPr id="119" name="直線コネクタ 118"/>
        <xdr:cNvCxnSpPr/>
      </xdr:nvCxnSpPr>
      <xdr:spPr bwMode="auto">
        <a:xfrm flipV="1">
          <a:off x="2908300" y="6896448"/>
          <a:ext cx="698500" cy="2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182590</xdr:rowOff>
    </xdr:from>
    <xdr:to>
      <xdr:col>5</xdr:col>
      <xdr:colOff>34925</xdr:colOff>
      <xdr:row>35</xdr:row>
      <xdr:rowOff>284190</xdr:rowOff>
    </xdr:to>
    <xdr:sp macro="" textlink="">
      <xdr:nvSpPr>
        <xdr:cNvPr id="129" name="円/楕円 128"/>
        <xdr:cNvSpPr/>
      </xdr:nvSpPr>
      <xdr:spPr bwMode="auto">
        <a:xfrm>
          <a:off x="5600700" y="679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27667</xdr:rowOff>
    </xdr:from>
    <xdr:ext cx="762000" cy="259045"/>
    <xdr:sp macro="" textlink="">
      <xdr:nvSpPr>
        <xdr:cNvPr id="130" name="人口1人当たり決算額の推移該当値テキスト445"/>
        <xdr:cNvSpPr txBox="1"/>
      </xdr:nvSpPr>
      <xdr:spPr>
        <a:xfrm>
          <a:off x="5740400" y="663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319621</xdr:rowOff>
    </xdr:from>
    <xdr:to>
      <xdr:col>4</xdr:col>
      <xdr:colOff>520700</xdr:colOff>
      <xdr:row>36</xdr:row>
      <xdr:rowOff>78321</xdr:rowOff>
    </xdr:to>
    <xdr:sp macro="" textlink="">
      <xdr:nvSpPr>
        <xdr:cNvPr id="131" name="円/楕円 130"/>
        <xdr:cNvSpPr/>
      </xdr:nvSpPr>
      <xdr:spPr bwMode="auto">
        <a:xfrm>
          <a:off x="4953000" y="69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63098</xdr:rowOff>
    </xdr:from>
    <xdr:ext cx="736600" cy="259045"/>
    <xdr:sp macro="" textlink="">
      <xdr:nvSpPr>
        <xdr:cNvPr id="132" name="テキスト ボックス 131"/>
        <xdr:cNvSpPr txBox="1"/>
      </xdr:nvSpPr>
      <xdr:spPr>
        <a:xfrm>
          <a:off x="4622800" y="70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225727</xdr:rowOff>
    </xdr:from>
    <xdr:to>
      <xdr:col>3</xdr:col>
      <xdr:colOff>955675</xdr:colOff>
      <xdr:row>35</xdr:row>
      <xdr:rowOff>327327</xdr:rowOff>
    </xdr:to>
    <xdr:sp macro="" textlink="">
      <xdr:nvSpPr>
        <xdr:cNvPr id="133" name="円/楕円 132"/>
        <xdr:cNvSpPr/>
      </xdr:nvSpPr>
      <xdr:spPr bwMode="auto">
        <a:xfrm>
          <a:off x="42545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312104</xdr:rowOff>
    </xdr:from>
    <xdr:ext cx="762000" cy="259045"/>
    <xdr:sp macro="" textlink="">
      <xdr:nvSpPr>
        <xdr:cNvPr id="134" name="テキスト ボックス 133"/>
        <xdr:cNvSpPr txBox="1"/>
      </xdr:nvSpPr>
      <xdr:spPr>
        <a:xfrm>
          <a:off x="3924300" y="692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235298</xdr:rowOff>
    </xdr:from>
    <xdr:to>
      <xdr:col>3</xdr:col>
      <xdr:colOff>257175</xdr:colOff>
      <xdr:row>35</xdr:row>
      <xdr:rowOff>336898</xdr:rowOff>
    </xdr:to>
    <xdr:sp macro="" textlink="">
      <xdr:nvSpPr>
        <xdr:cNvPr id="135" name="円/楕円 134"/>
        <xdr:cNvSpPr/>
      </xdr:nvSpPr>
      <xdr:spPr bwMode="auto">
        <a:xfrm>
          <a:off x="3556000" y="684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321675</xdr:rowOff>
    </xdr:from>
    <xdr:ext cx="762000" cy="259045"/>
    <xdr:sp macro="" textlink="">
      <xdr:nvSpPr>
        <xdr:cNvPr id="136" name="テキスト ボックス 135"/>
        <xdr:cNvSpPr txBox="1"/>
      </xdr:nvSpPr>
      <xdr:spPr>
        <a:xfrm>
          <a:off x="3225800" y="693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262859</xdr:rowOff>
    </xdr:from>
    <xdr:to>
      <xdr:col>2</xdr:col>
      <xdr:colOff>692150</xdr:colOff>
      <xdr:row>36</xdr:row>
      <xdr:rowOff>21559</xdr:rowOff>
    </xdr:to>
    <xdr:sp macro="" textlink="">
      <xdr:nvSpPr>
        <xdr:cNvPr id="137" name="円/楕円 136"/>
        <xdr:cNvSpPr/>
      </xdr:nvSpPr>
      <xdr:spPr bwMode="auto">
        <a:xfrm>
          <a:off x="2857500" y="687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6336</xdr:rowOff>
    </xdr:from>
    <xdr:ext cx="762000" cy="259045"/>
    <xdr:sp macro="" textlink="">
      <xdr:nvSpPr>
        <xdr:cNvPr id="138" name="テキスト ボックス 137"/>
        <xdr:cNvSpPr txBox="1"/>
      </xdr:nvSpPr>
      <xdr:spPr>
        <a:xfrm>
          <a:off x="2527300" y="69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12,119.00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18879</xdr:rowOff>
    </xdr:from>
    <xdr:to>
      <xdr:col>6</xdr:col>
      <xdr:colOff>511175</xdr:colOff>
      <xdr:row>39</xdr:row>
      <xdr:rowOff>35037</xdr:rowOff>
    </xdr:to>
    <xdr:cxnSp macro="">
      <xdr:nvCxnSpPr>
        <xdr:cNvPr id="63" name="直線コネクタ 62"/>
        <xdr:cNvCxnSpPr/>
      </xdr:nvCxnSpPr>
      <xdr:spPr>
        <a:xfrm flipV="1">
          <a:off x="3797300" y="6705429"/>
          <a:ext cx="8382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35037</xdr:rowOff>
    </xdr:from>
    <xdr:to>
      <xdr:col>5</xdr:col>
      <xdr:colOff>358775</xdr:colOff>
      <xdr:row>39</xdr:row>
      <xdr:rowOff>55614</xdr:rowOff>
    </xdr:to>
    <xdr:cxnSp macro="">
      <xdr:nvCxnSpPr>
        <xdr:cNvPr id="66" name="直線コネクタ 65"/>
        <xdr:cNvCxnSpPr/>
      </xdr:nvCxnSpPr>
      <xdr:spPr>
        <a:xfrm flipV="1">
          <a:off x="2908300" y="6721587"/>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28983</xdr:rowOff>
    </xdr:from>
    <xdr:to>
      <xdr:col>4</xdr:col>
      <xdr:colOff>155575</xdr:colOff>
      <xdr:row>39</xdr:row>
      <xdr:rowOff>55614</xdr:rowOff>
    </xdr:to>
    <xdr:cxnSp macro="">
      <xdr:nvCxnSpPr>
        <xdr:cNvPr id="69" name="直線コネクタ 68"/>
        <xdr:cNvCxnSpPr/>
      </xdr:nvCxnSpPr>
      <xdr:spPr>
        <a:xfrm>
          <a:off x="2019300" y="6715533"/>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28983</xdr:rowOff>
    </xdr:from>
    <xdr:to>
      <xdr:col>2</xdr:col>
      <xdr:colOff>638175</xdr:colOff>
      <xdr:row>39</xdr:row>
      <xdr:rowOff>37124</xdr:rowOff>
    </xdr:to>
    <xdr:cxnSp macro="">
      <xdr:nvCxnSpPr>
        <xdr:cNvPr id="72" name="直線コネクタ 71"/>
        <xdr:cNvCxnSpPr/>
      </xdr:nvCxnSpPr>
      <xdr:spPr>
        <a:xfrm flipV="1">
          <a:off x="1130300" y="6715533"/>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139529</xdr:rowOff>
    </xdr:from>
    <xdr:to>
      <xdr:col>6</xdr:col>
      <xdr:colOff>561975</xdr:colOff>
      <xdr:row>39</xdr:row>
      <xdr:rowOff>69679</xdr:rowOff>
    </xdr:to>
    <xdr:sp macro="" textlink="">
      <xdr:nvSpPr>
        <xdr:cNvPr id="82" name="円/楕円 81"/>
        <xdr:cNvSpPr/>
      </xdr:nvSpPr>
      <xdr:spPr>
        <a:xfrm>
          <a:off x="4584700" y="66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117956</xdr:rowOff>
    </xdr:from>
    <xdr:ext cx="599010" cy="259045"/>
    <xdr:sp macro="" textlink="">
      <xdr:nvSpPr>
        <xdr:cNvPr id="83" name="人件費該当値テキスト"/>
        <xdr:cNvSpPr txBox="1"/>
      </xdr:nvSpPr>
      <xdr:spPr>
        <a:xfrm>
          <a:off x="4686300" y="663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124,497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155687</xdr:rowOff>
    </xdr:from>
    <xdr:to>
      <xdr:col>5</xdr:col>
      <xdr:colOff>409575</xdr:colOff>
      <xdr:row>39</xdr:row>
      <xdr:rowOff>85837</xdr:rowOff>
    </xdr:to>
    <xdr:sp macro="" textlink="">
      <xdr:nvSpPr>
        <xdr:cNvPr id="84" name="円/楕円 83"/>
        <xdr:cNvSpPr/>
      </xdr:nvSpPr>
      <xdr:spPr>
        <a:xfrm>
          <a:off x="3746500" y="6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76964</xdr:rowOff>
    </xdr:from>
    <xdr:ext cx="599010" cy="259045"/>
    <xdr:sp macro="" textlink="">
      <xdr:nvSpPr>
        <xdr:cNvPr id="85" name="テキスト ボックス 84"/>
        <xdr:cNvSpPr txBox="1"/>
      </xdr:nvSpPr>
      <xdr:spPr>
        <a:xfrm>
          <a:off x="3497794" y="67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4814</xdr:rowOff>
    </xdr:from>
    <xdr:to>
      <xdr:col>4</xdr:col>
      <xdr:colOff>206375</xdr:colOff>
      <xdr:row>39</xdr:row>
      <xdr:rowOff>106414</xdr:rowOff>
    </xdr:to>
    <xdr:sp macro="" textlink="">
      <xdr:nvSpPr>
        <xdr:cNvPr id="86" name="円/楕円 85"/>
        <xdr:cNvSpPr/>
      </xdr:nvSpPr>
      <xdr:spPr>
        <a:xfrm>
          <a:off x="2857500" y="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97541</xdr:rowOff>
    </xdr:from>
    <xdr:ext cx="599010" cy="259045"/>
    <xdr:sp macro="" textlink="">
      <xdr:nvSpPr>
        <xdr:cNvPr id="87" name="テキスト ボックス 86"/>
        <xdr:cNvSpPr txBox="1"/>
      </xdr:nvSpPr>
      <xdr:spPr>
        <a:xfrm>
          <a:off x="2608794" y="678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149633</xdr:rowOff>
    </xdr:from>
    <xdr:to>
      <xdr:col>3</xdr:col>
      <xdr:colOff>3175</xdr:colOff>
      <xdr:row>39</xdr:row>
      <xdr:rowOff>79783</xdr:rowOff>
    </xdr:to>
    <xdr:sp macro="" textlink="">
      <xdr:nvSpPr>
        <xdr:cNvPr id="88" name="円/楕円 87"/>
        <xdr:cNvSpPr/>
      </xdr:nvSpPr>
      <xdr:spPr>
        <a:xfrm>
          <a:off x="1968500" y="66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70910</xdr:rowOff>
    </xdr:from>
    <xdr:ext cx="599010" cy="259045"/>
    <xdr:sp macro="" textlink="">
      <xdr:nvSpPr>
        <xdr:cNvPr id="89" name="テキスト ボックス 88"/>
        <xdr:cNvSpPr txBox="1"/>
      </xdr:nvSpPr>
      <xdr:spPr>
        <a:xfrm>
          <a:off x="1719794" y="675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157774</xdr:rowOff>
    </xdr:from>
    <xdr:to>
      <xdr:col>1</xdr:col>
      <xdr:colOff>485775</xdr:colOff>
      <xdr:row>39</xdr:row>
      <xdr:rowOff>87924</xdr:rowOff>
    </xdr:to>
    <xdr:sp macro="" textlink="">
      <xdr:nvSpPr>
        <xdr:cNvPr id="90" name="円/楕円 89"/>
        <xdr:cNvSpPr/>
      </xdr:nvSpPr>
      <xdr:spPr>
        <a:xfrm>
          <a:off x="1079500" y="66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79051</xdr:rowOff>
    </xdr:from>
    <xdr:ext cx="599010" cy="259045"/>
    <xdr:sp macro="" textlink="">
      <xdr:nvSpPr>
        <xdr:cNvPr id="91" name="テキスト ボックス 90"/>
        <xdr:cNvSpPr txBox="1"/>
      </xdr:nvSpPr>
      <xdr:spPr>
        <a:xfrm>
          <a:off x="830794" y="676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48675</xdr:rowOff>
    </xdr:from>
    <xdr:to>
      <xdr:col>6</xdr:col>
      <xdr:colOff>511175</xdr:colOff>
      <xdr:row>58</xdr:row>
      <xdr:rowOff>62257</xdr:rowOff>
    </xdr:to>
    <xdr:cxnSp macro="">
      <xdr:nvCxnSpPr>
        <xdr:cNvPr id="122" name="直線コネクタ 121"/>
        <xdr:cNvCxnSpPr/>
      </xdr:nvCxnSpPr>
      <xdr:spPr>
        <a:xfrm flipV="1">
          <a:off x="3797300" y="9992775"/>
          <a:ext cx="8382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62257</xdr:rowOff>
    </xdr:from>
    <xdr:to>
      <xdr:col>5</xdr:col>
      <xdr:colOff>358775</xdr:colOff>
      <xdr:row>58</xdr:row>
      <xdr:rowOff>96343</xdr:rowOff>
    </xdr:to>
    <xdr:cxnSp macro="">
      <xdr:nvCxnSpPr>
        <xdr:cNvPr id="125" name="直線コネクタ 124"/>
        <xdr:cNvCxnSpPr/>
      </xdr:nvCxnSpPr>
      <xdr:spPr>
        <a:xfrm flipV="1">
          <a:off x="2908300" y="10006357"/>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88453</xdr:rowOff>
    </xdr:from>
    <xdr:to>
      <xdr:col>4</xdr:col>
      <xdr:colOff>155575</xdr:colOff>
      <xdr:row>58</xdr:row>
      <xdr:rowOff>96343</xdr:rowOff>
    </xdr:to>
    <xdr:cxnSp macro="">
      <xdr:nvCxnSpPr>
        <xdr:cNvPr id="128" name="直線コネクタ 127"/>
        <xdr:cNvCxnSpPr/>
      </xdr:nvCxnSpPr>
      <xdr:spPr>
        <a:xfrm>
          <a:off x="2019300" y="10032553"/>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88453</xdr:rowOff>
    </xdr:from>
    <xdr:to>
      <xdr:col>2</xdr:col>
      <xdr:colOff>638175</xdr:colOff>
      <xdr:row>58</xdr:row>
      <xdr:rowOff>90283</xdr:rowOff>
    </xdr:to>
    <xdr:cxnSp macro="">
      <xdr:nvCxnSpPr>
        <xdr:cNvPr id="131" name="直線コネクタ 130"/>
        <xdr:cNvCxnSpPr/>
      </xdr:nvCxnSpPr>
      <xdr:spPr>
        <a:xfrm flipV="1">
          <a:off x="1130300" y="1003255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169325</xdr:rowOff>
    </xdr:from>
    <xdr:to>
      <xdr:col>6</xdr:col>
      <xdr:colOff>561975</xdr:colOff>
      <xdr:row>58</xdr:row>
      <xdr:rowOff>99475</xdr:rowOff>
    </xdr:to>
    <xdr:sp macro="" textlink="">
      <xdr:nvSpPr>
        <xdr:cNvPr id="141" name="円/楕円 140"/>
        <xdr:cNvSpPr/>
      </xdr:nvSpPr>
      <xdr:spPr>
        <a:xfrm>
          <a:off x="45847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84252</xdr:rowOff>
    </xdr:from>
    <xdr:ext cx="599010" cy="259045"/>
    <xdr:sp macro="" textlink="">
      <xdr:nvSpPr>
        <xdr:cNvPr id="142" name="物件費該当値テキスト"/>
        <xdr:cNvSpPr txBox="1"/>
      </xdr:nvSpPr>
      <xdr:spPr>
        <a:xfrm>
          <a:off x="4686300" y="9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11457</xdr:rowOff>
    </xdr:from>
    <xdr:to>
      <xdr:col>5</xdr:col>
      <xdr:colOff>409575</xdr:colOff>
      <xdr:row>58</xdr:row>
      <xdr:rowOff>113057</xdr:rowOff>
    </xdr:to>
    <xdr:sp macro="" textlink="">
      <xdr:nvSpPr>
        <xdr:cNvPr id="143" name="円/楕円 142"/>
        <xdr:cNvSpPr/>
      </xdr:nvSpPr>
      <xdr:spPr>
        <a:xfrm>
          <a:off x="3746500" y="99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104184</xdr:rowOff>
    </xdr:from>
    <xdr:ext cx="599010" cy="259045"/>
    <xdr:sp macro="" textlink="">
      <xdr:nvSpPr>
        <xdr:cNvPr id="144" name="テキスト ボックス 143"/>
        <xdr:cNvSpPr txBox="1"/>
      </xdr:nvSpPr>
      <xdr:spPr>
        <a:xfrm>
          <a:off x="3497794" y="100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45543</xdr:rowOff>
    </xdr:from>
    <xdr:to>
      <xdr:col>4</xdr:col>
      <xdr:colOff>206375</xdr:colOff>
      <xdr:row>58</xdr:row>
      <xdr:rowOff>147143</xdr:rowOff>
    </xdr:to>
    <xdr:sp macro="" textlink="">
      <xdr:nvSpPr>
        <xdr:cNvPr id="145" name="円/楕円 144"/>
        <xdr:cNvSpPr/>
      </xdr:nvSpPr>
      <xdr:spPr>
        <a:xfrm>
          <a:off x="2857500" y="99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138270</xdr:rowOff>
    </xdr:from>
    <xdr:ext cx="599010" cy="259045"/>
    <xdr:sp macro="" textlink="">
      <xdr:nvSpPr>
        <xdr:cNvPr id="146" name="テキスト ボックス 145"/>
        <xdr:cNvSpPr txBox="1"/>
      </xdr:nvSpPr>
      <xdr:spPr>
        <a:xfrm>
          <a:off x="2608794" y="100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37653</xdr:rowOff>
    </xdr:from>
    <xdr:to>
      <xdr:col>3</xdr:col>
      <xdr:colOff>3175</xdr:colOff>
      <xdr:row>58</xdr:row>
      <xdr:rowOff>139253</xdr:rowOff>
    </xdr:to>
    <xdr:sp macro="" textlink="">
      <xdr:nvSpPr>
        <xdr:cNvPr id="147" name="円/楕円 146"/>
        <xdr:cNvSpPr/>
      </xdr:nvSpPr>
      <xdr:spPr>
        <a:xfrm>
          <a:off x="1968500" y="99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130380</xdr:rowOff>
    </xdr:from>
    <xdr:ext cx="599010" cy="259045"/>
    <xdr:sp macro="" textlink="">
      <xdr:nvSpPr>
        <xdr:cNvPr id="148" name="テキスト ボックス 147"/>
        <xdr:cNvSpPr txBox="1"/>
      </xdr:nvSpPr>
      <xdr:spPr>
        <a:xfrm>
          <a:off x="1719794" y="100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39483</xdr:rowOff>
    </xdr:from>
    <xdr:to>
      <xdr:col>1</xdr:col>
      <xdr:colOff>485775</xdr:colOff>
      <xdr:row>58</xdr:row>
      <xdr:rowOff>141083</xdr:rowOff>
    </xdr:to>
    <xdr:sp macro="" textlink="">
      <xdr:nvSpPr>
        <xdr:cNvPr id="149" name="円/楕円 148"/>
        <xdr:cNvSpPr/>
      </xdr:nvSpPr>
      <xdr:spPr>
        <a:xfrm>
          <a:off x="1079500" y="99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132210</xdr:rowOff>
    </xdr:from>
    <xdr:ext cx="599010" cy="259045"/>
    <xdr:sp macro="" textlink="">
      <xdr:nvSpPr>
        <xdr:cNvPr id="150" name="テキスト ボックス 149"/>
        <xdr:cNvSpPr txBox="1"/>
      </xdr:nvSpPr>
      <xdr:spPr>
        <a:xfrm>
          <a:off x="830794" y="1007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115672</xdr:rowOff>
    </xdr:from>
    <xdr:to>
      <xdr:col>6</xdr:col>
      <xdr:colOff>511175</xdr:colOff>
      <xdr:row>78</xdr:row>
      <xdr:rowOff>157111</xdr:rowOff>
    </xdr:to>
    <xdr:cxnSp macro="">
      <xdr:nvCxnSpPr>
        <xdr:cNvPr id="179" name="直線コネクタ 178"/>
        <xdr:cNvCxnSpPr/>
      </xdr:nvCxnSpPr>
      <xdr:spPr>
        <a:xfrm flipV="1">
          <a:off x="3797300" y="13488772"/>
          <a:ext cx="8382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157111</xdr:rowOff>
    </xdr:from>
    <xdr:to>
      <xdr:col>5</xdr:col>
      <xdr:colOff>358775</xdr:colOff>
      <xdr:row>78</xdr:row>
      <xdr:rowOff>161086</xdr:rowOff>
    </xdr:to>
    <xdr:cxnSp macro="">
      <xdr:nvCxnSpPr>
        <xdr:cNvPr id="182" name="直線コネクタ 181"/>
        <xdr:cNvCxnSpPr/>
      </xdr:nvCxnSpPr>
      <xdr:spPr>
        <a:xfrm flipV="1">
          <a:off x="2908300" y="13530211"/>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161086</xdr:rowOff>
    </xdr:from>
    <xdr:to>
      <xdr:col>4</xdr:col>
      <xdr:colOff>155575</xdr:colOff>
      <xdr:row>78</xdr:row>
      <xdr:rowOff>169227</xdr:rowOff>
    </xdr:to>
    <xdr:cxnSp macro="">
      <xdr:nvCxnSpPr>
        <xdr:cNvPr id="185" name="直線コネクタ 184"/>
        <xdr:cNvCxnSpPr/>
      </xdr:nvCxnSpPr>
      <xdr:spPr>
        <a:xfrm flipV="1">
          <a:off x="2019300" y="1353418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169227</xdr:rowOff>
    </xdr:from>
    <xdr:to>
      <xdr:col>2</xdr:col>
      <xdr:colOff>638175</xdr:colOff>
      <xdr:row>78</xdr:row>
      <xdr:rowOff>170332</xdr:rowOff>
    </xdr:to>
    <xdr:cxnSp macro="">
      <xdr:nvCxnSpPr>
        <xdr:cNvPr id="188" name="直線コネクタ 187"/>
        <xdr:cNvCxnSpPr/>
      </xdr:nvCxnSpPr>
      <xdr:spPr>
        <a:xfrm flipV="1">
          <a:off x="1130300" y="1354232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64872</xdr:rowOff>
    </xdr:from>
    <xdr:to>
      <xdr:col>6</xdr:col>
      <xdr:colOff>561975</xdr:colOff>
      <xdr:row>78</xdr:row>
      <xdr:rowOff>166472</xdr:rowOff>
    </xdr:to>
    <xdr:sp macro="" textlink="">
      <xdr:nvSpPr>
        <xdr:cNvPr id="198" name="円/楕円 197"/>
        <xdr:cNvSpPr/>
      </xdr:nvSpPr>
      <xdr:spPr>
        <a:xfrm>
          <a:off x="4584700" y="134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151249</xdr:rowOff>
    </xdr:from>
    <xdr:ext cx="469744" cy="259045"/>
    <xdr:sp macro="" textlink="">
      <xdr:nvSpPr>
        <xdr:cNvPr id="199" name="維持補修費該当値テキスト"/>
        <xdr:cNvSpPr txBox="1"/>
      </xdr:nvSpPr>
      <xdr:spPr>
        <a:xfrm>
          <a:off x="4686300" y="1335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106311</xdr:rowOff>
    </xdr:from>
    <xdr:to>
      <xdr:col>5</xdr:col>
      <xdr:colOff>409575</xdr:colOff>
      <xdr:row>79</xdr:row>
      <xdr:rowOff>36461</xdr:rowOff>
    </xdr:to>
    <xdr:sp macro="" textlink="">
      <xdr:nvSpPr>
        <xdr:cNvPr id="200" name="円/楕円 199"/>
        <xdr:cNvSpPr/>
      </xdr:nvSpPr>
      <xdr:spPr>
        <a:xfrm>
          <a:off x="3746500" y="13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27588</xdr:rowOff>
    </xdr:from>
    <xdr:ext cx="469744" cy="259045"/>
    <xdr:sp macro="" textlink="">
      <xdr:nvSpPr>
        <xdr:cNvPr id="201" name="テキスト ボックス 200"/>
        <xdr:cNvSpPr txBox="1"/>
      </xdr:nvSpPr>
      <xdr:spPr>
        <a:xfrm>
          <a:off x="3562427" y="1357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110286</xdr:rowOff>
    </xdr:from>
    <xdr:to>
      <xdr:col>4</xdr:col>
      <xdr:colOff>206375</xdr:colOff>
      <xdr:row>79</xdr:row>
      <xdr:rowOff>40436</xdr:rowOff>
    </xdr:to>
    <xdr:sp macro="" textlink="">
      <xdr:nvSpPr>
        <xdr:cNvPr id="202" name="円/楕円 201"/>
        <xdr:cNvSpPr/>
      </xdr:nvSpPr>
      <xdr:spPr>
        <a:xfrm>
          <a:off x="2857500" y="13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31563</xdr:rowOff>
    </xdr:from>
    <xdr:ext cx="469744" cy="259045"/>
    <xdr:sp macro="" textlink="">
      <xdr:nvSpPr>
        <xdr:cNvPr id="203" name="テキスト ボックス 202"/>
        <xdr:cNvSpPr txBox="1"/>
      </xdr:nvSpPr>
      <xdr:spPr>
        <a:xfrm>
          <a:off x="2673427" y="135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118427</xdr:rowOff>
    </xdr:from>
    <xdr:to>
      <xdr:col>3</xdr:col>
      <xdr:colOff>3175</xdr:colOff>
      <xdr:row>79</xdr:row>
      <xdr:rowOff>48577</xdr:rowOff>
    </xdr:to>
    <xdr:sp macro="" textlink="">
      <xdr:nvSpPr>
        <xdr:cNvPr id="204" name="円/楕円 203"/>
        <xdr:cNvSpPr/>
      </xdr:nvSpPr>
      <xdr:spPr>
        <a:xfrm>
          <a:off x="1968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39704</xdr:rowOff>
    </xdr:from>
    <xdr:ext cx="469744" cy="259045"/>
    <xdr:sp macro="" textlink="">
      <xdr:nvSpPr>
        <xdr:cNvPr id="205" name="テキスト ボックス 204"/>
        <xdr:cNvSpPr txBox="1"/>
      </xdr:nvSpPr>
      <xdr:spPr>
        <a:xfrm>
          <a:off x="1784427"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119532</xdr:rowOff>
    </xdr:from>
    <xdr:to>
      <xdr:col>1</xdr:col>
      <xdr:colOff>485775</xdr:colOff>
      <xdr:row>79</xdr:row>
      <xdr:rowOff>49682</xdr:rowOff>
    </xdr:to>
    <xdr:sp macro="" textlink="">
      <xdr:nvSpPr>
        <xdr:cNvPr id="206" name="円/楕円 205"/>
        <xdr:cNvSpPr/>
      </xdr:nvSpPr>
      <xdr:spPr>
        <a:xfrm>
          <a:off x="1079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40809</xdr:rowOff>
    </xdr:from>
    <xdr:ext cx="469744" cy="259045"/>
    <xdr:sp macro="" textlink="">
      <xdr:nvSpPr>
        <xdr:cNvPr id="207" name="テキスト ボックス 206"/>
        <xdr:cNvSpPr txBox="1"/>
      </xdr:nvSpPr>
      <xdr:spPr>
        <a:xfrm>
          <a:off x="895427"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33706</xdr:rowOff>
    </xdr:from>
    <xdr:to>
      <xdr:col>6</xdr:col>
      <xdr:colOff>511175</xdr:colOff>
      <xdr:row>91</xdr:row>
      <xdr:rowOff>131763</xdr:rowOff>
    </xdr:to>
    <xdr:cxnSp macro="">
      <xdr:nvCxnSpPr>
        <xdr:cNvPr id="237" name="直線コネクタ 236"/>
        <xdr:cNvCxnSpPr/>
      </xdr:nvCxnSpPr>
      <xdr:spPr>
        <a:xfrm flipV="1">
          <a:off x="3797300" y="15635656"/>
          <a:ext cx="838200" cy="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131763</xdr:rowOff>
    </xdr:from>
    <xdr:to>
      <xdr:col>5</xdr:col>
      <xdr:colOff>358775</xdr:colOff>
      <xdr:row>92</xdr:row>
      <xdr:rowOff>82956</xdr:rowOff>
    </xdr:to>
    <xdr:cxnSp macro="">
      <xdr:nvCxnSpPr>
        <xdr:cNvPr id="240" name="直線コネクタ 239"/>
        <xdr:cNvCxnSpPr/>
      </xdr:nvCxnSpPr>
      <xdr:spPr>
        <a:xfrm flipV="1">
          <a:off x="2908300" y="15733713"/>
          <a:ext cx="889000" cy="1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82956</xdr:rowOff>
    </xdr:from>
    <xdr:to>
      <xdr:col>4</xdr:col>
      <xdr:colOff>155575</xdr:colOff>
      <xdr:row>92</xdr:row>
      <xdr:rowOff>129324</xdr:rowOff>
    </xdr:to>
    <xdr:cxnSp macro="">
      <xdr:nvCxnSpPr>
        <xdr:cNvPr id="243" name="直線コネクタ 242"/>
        <xdr:cNvCxnSpPr/>
      </xdr:nvCxnSpPr>
      <xdr:spPr>
        <a:xfrm flipV="1">
          <a:off x="2019300" y="15856356"/>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65811</xdr:rowOff>
    </xdr:from>
    <xdr:to>
      <xdr:col>2</xdr:col>
      <xdr:colOff>638175</xdr:colOff>
      <xdr:row>92</xdr:row>
      <xdr:rowOff>129324</xdr:rowOff>
    </xdr:to>
    <xdr:cxnSp macro="">
      <xdr:nvCxnSpPr>
        <xdr:cNvPr id="246" name="直線コネクタ 245"/>
        <xdr:cNvCxnSpPr/>
      </xdr:nvCxnSpPr>
      <xdr:spPr>
        <a:xfrm>
          <a:off x="1130300" y="15839211"/>
          <a:ext cx="8890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154356</xdr:rowOff>
    </xdr:from>
    <xdr:to>
      <xdr:col>6</xdr:col>
      <xdr:colOff>561975</xdr:colOff>
      <xdr:row>91</xdr:row>
      <xdr:rowOff>84506</xdr:rowOff>
    </xdr:to>
    <xdr:sp macro="" textlink="">
      <xdr:nvSpPr>
        <xdr:cNvPr id="256" name="円/楕円 255"/>
        <xdr:cNvSpPr/>
      </xdr:nvSpPr>
      <xdr:spPr>
        <a:xfrm>
          <a:off x="4584700" y="155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69283</xdr:rowOff>
    </xdr:from>
    <xdr:ext cx="599010" cy="259045"/>
    <xdr:sp macro="" textlink="">
      <xdr:nvSpPr>
        <xdr:cNvPr id="257" name="扶助費該当値テキスト"/>
        <xdr:cNvSpPr txBox="1"/>
      </xdr:nvSpPr>
      <xdr:spPr>
        <a:xfrm>
          <a:off x="4686300" y="1549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138,846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80963</xdr:rowOff>
    </xdr:from>
    <xdr:to>
      <xdr:col>5</xdr:col>
      <xdr:colOff>409575</xdr:colOff>
      <xdr:row>92</xdr:row>
      <xdr:rowOff>11113</xdr:rowOff>
    </xdr:to>
    <xdr:sp macro="" textlink="">
      <xdr:nvSpPr>
        <xdr:cNvPr id="258" name="円/楕円 257"/>
        <xdr:cNvSpPr/>
      </xdr:nvSpPr>
      <xdr:spPr>
        <a:xfrm>
          <a:off x="3746500" y="156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27640</xdr:rowOff>
    </xdr:from>
    <xdr:ext cx="599010" cy="259045"/>
    <xdr:sp macro="" textlink="">
      <xdr:nvSpPr>
        <xdr:cNvPr id="259" name="テキスト ボックス 258"/>
        <xdr:cNvSpPr txBox="1"/>
      </xdr:nvSpPr>
      <xdr:spPr>
        <a:xfrm>
          <a:off x="3497794" y="154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131,125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32156</xdr:rowOff>
    </xdr:from>
    <xdr:to>
      <xdr:col>4</xdr:col>
      <xdr:colOff>206375</xdr:colOff>
      <xdr:row>92</xdr:row>
      <xdr:rowOff>133756</xdr:rowOff>
    </xdr:to>
    <xdr:sp macro="" textlink="">
      <xdr:nvSpPr>
        <xdr:cNvPr id="260" name="円/楕円 259"/>
        <xdr:cNvSpPr/>
      </xdr:nvSpPr>
      <xdr:spPr>
        <a:xfrm>
          <a:off x="2857500" y="158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150283</xdr:rowOff>
    </xdr:from>
    <xdr:ext cx="599010" cy="259045"/>
    <xdr:sp macro="" textlink="">
      <xdr:nvSpPr>
        <xdr:cNvPr id="261" name="テキスト ボックス 260"/>
        <xdr:cNvSpPr txBox="1"/>
      </xdr:nvSpPr>
      <xdr:spPr>
        <a:xfrm>
          <a:off x="2608794" y="1558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78524</xdr:rowOff>
    </xdr:from>
    <xdr:to>
      <xdr:col>3</xdr:col>
      <xdr:colOff>3175</xdr:colOff>
      <xdr:row>93</xdr:row>
      <xdr:rowOff>8674</xdr:rowOff>
    </xdr:to>
    <xdr:sp macro="" textlink="">
      <xdr:nvSpPr>
        <xdr:cNvPr id="262" name="円/楕円 261"/>
        <xdr:cNvSpPr/>
      </xdr:nvSpPr>
      <xdr:spPr>
        <a:xfrm>
          <a:off x="1968500" y="158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25201</xdr:rowOff>
    </xdr:from>
    <xdr:ext cx="599010" cy="259045"/>
    <xdr:sp macro="" textlink="">
      <xdr:nvSpPr>
        <xdr:cNvPr id="263" name="テキスト ボックス 262"/>
        <xdr:cNvSpPr txBox="1"/>
      </xdr:nvSpPr>
      <xdr:spPr>
        <a:xfrm>
          <a:off x="1719794" y="156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15011</xdr:rowOff>
    </xdr:from>
    <xdr:to>
      <xdr:col>1</xdr:col>
      <xdr:colOff>485775</xdr:colOff>
      <xdr:row>92</xdr:row>
      <xdr:rowOff>116611</xdr:rowOff>
    </xdr:to>
    <xdr:sp macro="" textlink="">
      <xdr:nvSpPr>
        <xdr:cNvPr id="264" name="円/楕円 263"/>
        <xdr:cNvSpPr/>
      </xdr:nvSpPr>
      <xdr:spPr>
        <a:xfrm>
          <a:off x="1079500" y="157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133138</xdr:rowOff>
    </xdr:from>
    <xdr:ext cx="599010" cy="259045"/>
    <xdr:sp macro="" textlink="">
      <xdr:nvSpPr>
        <xdr:cNvPr id="265" name="テキスト ボックス 264"/>
        <xdr:cNvSpPr txBox="1"/>
      </xdr:nvSpPr>
      <xdr:spPr>
        <a:xfrm>
          <a:off x="830794" y="1556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20565</xdr:rowOff>
    </xdr:from>
    <xdr:to>
      <xdr:col>15</xdr:col>
      <xdr:colOff>180975</xdr:colOff>
      <xdr:row>38</xdr:row>
      <xdr:rowOff>50154</xdr:rowOff>
    </xdr:to>
    <xdr:cxnSp macro="">
      <xdr:nvCxnSpPr>
        <xdr:cNvPr id="294" name="直線コネクタ 293"/>
        <xdr:cNvCxnSpPr/>
      </xdr:nvCxnSpPr>
      <xdr:spPr>
        <a:xfrm flipV="1">
          <a:off x="9639300" y="6535665"/>
          <a:ext cx="8382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50154</xdr:rowOff>
    </xdr:from>
    <xdr:to>
      <xdr:col>14</xdr:col>
      <xdr:colOff>28575</xdr:colOff>
      <xdr:row>38</xdr:row>
      <xdr:rowOff>57615</xdr:rowOff>
    </xdr:to>
    <xdr:cxnSp macro="">
      <xdr:nvCxnSpPr>
        <xdr:cNvPr id="297" name="直線コネクタ 296"/>
        <xdr:cNvCxnSpPr/>
      </xdr:nvCxnSpPr>
      <xdr:spPr>
        <a:xfrm flipV="1">
          <a:off x="8750300" y="6565254"/>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52259</xdr:rowOff>
    </xdr:from>
    <xdr:to>
      <xdr:col>12</xdr:col>
      <xdr:colOff>511175</xdr:colOff>
      <xdr:row>38</xdr:row>
      <xdr:rowOff>57615</xdr:rowOff>
    </xdr:to>
    <xdr:cxnSp macro="">
      <xdr:nvCxnSpPr>
        <xdr:cNvPr id="300" name="直線コネクタ 299"/>
        <xdr:cNvCxnSpPr/>
      </xdr:nvCxnSpPr>
      <xdr:spPr>
        <a:xfrm>
          <a:off x="7861300" y="6567359"/>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39080</xdr:rowOff>
    </xdr:from>
    <xdr:to>
      <xdr:col>11</xdr:col>
      <xdr:colOff>307975</xdr:colOff>
      <xdr:row>38</xdr:row>
      <xdr:rowOff>52259</xdr:rowOff>
    </xdr:to>
    <xdr:cxnSp macro="">
      <xdr:nvCxnSpPr>
        <xdr:cNvPr id="303" name="直線コネクタ 302"/>
        <xdr:cNvCxnSpPr/>
      </xdr:nvCxnSpPr>
      <xdr:spPr>
        <a:xfrm>
          <a:off x="6972300" y="6554180"/>
          <a:ext cx="8890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141215</xdr:rowOff>
    </xdr:from>
    <xdr:to>
      <xdr:col>15</xdr:col>
      <xdr:colOff>231775</xdr:colOff>
      <xdr:row>38</xdr:row>
      <xdr:rowOff>71365</xdr:rowOff>
    </xdr:to>
    <xdr:sp macro="" textlink="">
      <xdr:nvSpPr>
        <xdr:cNvPr id="313" name="円/楕円 312"/>
        <xdr:cNvSpPr/>
      </xdr:nvSpPr>
      <xdr:spPr>
        <a:xfrm>
          <a:off x="10426700" y="64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56142</xdr:rowOff>
    </xdr:from>
    <xdr:ext cx="599010" cy="259045"/>
    <xdr:sp macro="" textlink="">
      <xdr:nvSpPr>
        <xdr:cNvPr id="314" name="補助費等該当値テキスト"/>
        <xdr:cNvSpPr txBox="1"/>
      </xdr:nvSpPr>
      <xdr:spPr>
        <a:xfrm>
          <a:off x="10528300" y="63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170804</xdr:rowOff>
    </xdr:from>
    <xdr:to>
      <xdr:col>14</xdr:col>
      <xdr:colOff>79375</xdr:colOff>
      <xdr:row>38</xdr:row>
      <xdr:rowOff>100954</xdr:rowOff>
    </xdr:to>
    <xdr:sp macro="" textlink="">
      <xdr:nvSpPr>
        <xdr:cNvPr id="315" name="円/楕円 314"/>
        <xdr:cNvSpPr/>
      </xdr:nvSpPr>
      <xdr:spPr>
        <a:xfrm>
          <a:off x="9588500" y="6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92081</xdr:rowOff>
    </xdr:from>
    <xdr:ext cx="534377" cy="259045"/>
    <xdr:sp macro="" textlink="">
      <xdr:nvSpPr>
        <xdr:cNvPr id="316" name="テキスト ボックス 315"/>
        <xdr:cNvSpPr txBox="1"/>
      </xdr:nvSpPr>
      <xdr:spPr>
        <a:xfrm>
          <a:off x="9372111" y="66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6815</xdr:rowOff>
    </xdr:from>
    <xdr:to>
      <xdr:col>12</xdr:col>
      <xdr:colOff>561975</xdr:colOff>
      <xdr:row>38</xdr:row>
      <xdr:rowOff>108415</xdr:rowOff>
    </xdr:to>
    <xdr:sp macro="" textlink="">
      <xdr:nvSpPr>
        <xdr:cNvPr id="317" name="円/楕円 316"/>
        <xdr:cNvSpPr/>
      </xdr:nvSpPr>
      <xdr:spPr>
        <a:xfrm>
          <a:off x="8699500" y="6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99542</xdr:rowOff>
    </xdr:from>
    <xdr:ext cx="534377" cy="259045"/>
    <xdr:sp macro="" textlink="">
      <xdr:nvSpPr>
        <xdr:cNvPr id="318" name="テキスト ボックス 317"/>
        <xdr:cNvSpPr txBox="1"/>
      </xdr:nvSpPr>
      <xdr:spPr>
        <a:xfrm>
          <a:off x="8483111" y="66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1459</xdr:rowOff>
    </xdr:from>
    <xdr:to>
      <xdr:col>11</xdr:col>
      <xdr:colOff>358775</xdr:colOff>
      <xdr:row>38</xdr:row>
      <xdr:rowOff>103059</xdr:rowOff>
    </xdr:to>
    <xdr:sp macro="" textlink="">
      <xdr:nvSpPr>
        <xdr:cNvPr id="319" name="円/楕円 318"/>
        <xdr:cNvSpPr/>
      </xdr:nvSpPr>
      <xdr:spPr>
        <a:xfrm>
          <a:off x="7810500" y="6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94186</xdr:rowOff>
    </xdr:from>
    <xdr:ext cx="534377" cy="259045"/>
    <xdr:sp macro="" textlink="">
      <xdr:nvSpPr>
        <xdr:cNvPr id="320" name="テキスト ボックス 319"/>
        <xdr:cNvSpPr txBox="1"/>
      </xdr:nvSpPr>
      <xdr:spPr>
        <a:xfrm>
          <a:off x="7594111" y="66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159730</xdr:rowOff>
    </xdr:from>
    <xdr:to>
      <xdr:col>10</xdr:col>
      <xdr:colOff>155575</xdr:colOff>
      <xdr:row>38</xdr:row>
      <xdr:rowOff>89880</xdr:rowOff>
    </xdr:to>
    <xdr:sp macro="" textlink="">
      <xdr:nvSpPr>
        <xdr:cNvPr id="321" name="円/楕円 320"/>
        <xdr:cNvSpPr/>
      </xdr:nvSpPr>
      <xdr:spPr>
        <a:xfrm>
          <a:off x="6921500" y="65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81007</xdr:rowOff>
    </xdr:from>
    <xdr:ext cx="534377" cy="259045"/>
    <xdr:sp macro="" textlink="">
      <xdr:nvSpPr>
        <xdr:cNvPr id="322" name="テキスト ボックス 321"/>
        <xdr:cNvSpPr txBox="1"/>
      </xdr:nvSpPr>
      <xdr:spPr>
        <a:xfrm>
          <a:off x="6705111" y="65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153229</xdr:rowOff>
    </xdr:from>
    <xdr:to>
      <xdr:col>15</xdr:col>
      <xdr:colOff>180975</xdr:colOff>
      <xdr:row>59</xdr:row>
      <xdr:rowOff>1680</xdr:rowOff>
    </xdr:to>
    <xdr:cxnSp macro="">
      <xdr:nvCxnSpPr>
        <xdr:cNvPr id="351" name="直線コネクタ 350"/>
        <xdr:cNvCxnSpPr/>
      </xdr:nvCxnSpPr>
      <xdr:spPr>
        <a:xfrm>
          <a:off x="9639300" y="10097329"/>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153229</xdr:rowOff>
    </xdr:from>
    <xdr:to>
      <xdr:col>14</xdr:col>
      <xdr:colOff>28575</xdr:colOff>
      <xdr:row>58</xdr:row>
      <xdr:rowOff>155807</xdr:rowOff>
    </xdr:to>
    <xdr:cxnSp macro="">
      <xdr:nvCxnSpPr>
        <xdr:cNvPr id="354" name="直線コネクタ 353"/>
        <xdr:cNvCxnSpPr/>
      </xdr:nvCxnSpPr>
      <xdr:spPr>
        <a:xfrm flipV="1">
          <a:off x="8750300" y="10097329"/>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102395</xdr:rowOff>
    </xdr:from>
    <xdr:to>
      <xdr:col>12</xdr:col>
      <xdr:colOff>511175</xdr:colOff>
      <xdr:row>58</xdr:row>
      <xdr:rowOff>155807</xdr:rowOff>
    </xdr:to>
    <xdr:cxnSp macro="">
      <xdr:nvCxnSpPr>
        <xdr:cNvPr id="357" name="直線コネクタ 356"/>
        <xdr:cNvCxnSpPr/>
      </xdr:nvCxnSpPr>
      <xdr:spPr>
        <a:xfrm>
          <a:off x="7861300" y="10046495"/>
          <a:ext cx="889000" cy="5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102395</xdr:rowOff>
    </xdr:from>
    <xdr:to>
      <xdr:col>11</xdr:col>
      <xdr:colOff>307975</xdr:colOff>
      <xdr:row>58</xdr:row>
      <xdr:rowOff>143806</xdr:rowOff>
    </xdr:to>
    <xdr:cxnSp macro="">
      <xdr:nvCxnSpPr>
        <xdr:cNvPr id="360" name="直線コネクタ 359"/>
        <xdr:cNvCxnSpPr/>
      </xdr:nvCxnSpPr>
      <xdr:spPr>
        <a:xfrm flipV="1">
          <a:off x="6972300" y="10046495"/>
          <a:ext cx="889000" cy="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122330</xdr:rowOff>
    </xdr:from>
    <xdr:to>
      <xdr:col>15</xdr:col>
      <xdr:colOff>231775</xdr:colOff>
      <xdr:row>59</xdr:row>
      <xdr:rowOff>52480</xdr:rowOff>
    </xdr:to>
    <xdr:sp macro="" textlink="">
      <xdr:nvSpPr>
        <xdr:cNvPr id="370" name="円/楕円 369"/>
        <xdr:cNvSpPr/>
      </xdr:nvSpPr>
      <xdr:spPr>
        <a:xfrm>
          <a:off x="10426700" y="100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37257</xdr:rowOff>
    </xdr:from>
    <xdr:ext cx="534377" cy="259045"/>
    <xdr:sp macro="" textlink="">
      <xdr:nvSpPr>
        <xdr:cNvPr id="371" name="普通建設事業費該当値テキスト"/>
        <xdr:cNvSpPr txBox="1"/>
      </xdr:nvSpPr>
      <xdr:spPr>
        <a:xfrm>
          <a:off x="10528300" y="99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102429</xdr:rowOff>
    </xdr:from>
    <xdr:to>
      <xdr:col>14</xdr:col>
      <xdr:colOff>79375</xdr:colOff>
      <xdr:row>59</xdr:row>
      <xdr:rowOff>32579</xdr:rowOff>
    </xdr:to>
    <xdr:sp macro="" textlink="">
      <xdr:nvSpPr>
        <xdr:cNvPr id="372" name="円/楕円 371"/>
        <xdr:cNvSpPr/>
      </xdr:nvSpPr>
      <xdr:spPr>
        <a:xfrm>
          <a:off x="9588500" y="10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23706</xdr:rowOff>
    </xdr:from>
    <xdr:ext cx="534377" cy="259045"/>
    <xdr:sp macro="" textlink="">
      <xdr:nvSpPr>
        <xdr:cNvPr id="373" name="テキスト ボックス 372"/>
        <xdr:cNvSpPr txBox="1"/>
      </xdr:nvSpPr>
      <xdr:spPr>
        <a:xfrm>
          <a:off x="9372111" y="101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105007</xdr:rowOff>
    </xdr:from>
    <xdr:to>
      <xdr:col>12</xdr:col>
      <xdr:colOff>561975</xdr:colOff>
      <xdr:row>59</xdr:row>
      <xdr:rowOff>35157</xdr:rowOff>
    </xdr:to>
    <xdr:sp macro="" textlink="">
      <xdr:nvSpPr>
        <xdr:cNvPr id="374" name="円/楕円 373"/>
        <xdr:cNvSpPr/>
      </xdr:nvSpPr>
      <xdr:spPr>
        <a:xfrm>
          <a:off x="8699500" y="100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26284</xdr:rowOff>
    </xdr:from>
    <xdr:ext cx="534377" cy="259045"/>
    <xdr:sp macro="" textlink="">
      <xdr:nvSpPr>
        <xdr:cNvPr id="375" name="テキスト ボックス 374"/>
        <xdr:cNvSpPr txBox="1"/>
      </xdr:nvSpPr>
      <xdr:spPr>
        <a:xfrm>
          <a:off x="8483111" y="1014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51595</xdr:rowOff>
    </xdr:from>
    <xdr:to>
      <xdr:col>11</xdr:col>
      <xdr:colOff>358775</xdr:colOff>
      <xdr:row>58</xdr:row>
      <xdr:rowOff>153195</xdr:rowOff>
    </xdr:to>
    <xdr:sp macro="" textlink="">
      <xdr:nvSpPr>
        <xdr:cNvPr id="376" name="円/楕円 375"/>
        <xdr:cNvSpPr/>
      </xdr:nvSpPr>
      <xdr:spPr>
        <a:xfrm>
          <a:off x="7810500" y="9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144322</xdr:rowOff>
    </xdr:from>
    <xdr:ext cx="599010" cy="259045"/>
    <xdr:sp macro="" textlink="">
      <xdr:nvSpPr>
        <xdr:cNvPr id="377" name="テキスト ボックス 376"/>
        <xdr:cNvSpPr txBox="1"/>
      </xdr:nvSpPr>
      <xdr:spPr>
        <a:xfrm>
          <a:off x="7561794" y="100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93006</xdr:rowOff>
    </xdr:from>
    <xdr:to>
      <xdr:col>10</xdr:col>
      <xdr:colOff>155575</xdr:colOff>
      <xdr:row>59</xdr:row>
      <xdr:rowOff>23156</xdr:rowOff>
    </xdr:to>
    <xdr:sp macro="" textlink="">
      <xdr:nvSpPr>
        <xdr:cNvPr id="378" name="円/楕円 377"/>
        <xdr:cNvSpPr/>
      </xdr:nvSpPr>
      <xdr:spPr>
        <a:xfrm>
          <a:off x="6921500" y="100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14283</xdr:rowOff>
    </xdr:from>
    <xdr:ext cx="534377" cy="259045"/>
    <xdr:sp macro="" textlink="">
      <xdr:nvSpPr>
        <xdr:cNvPr id="379" name="テキスト ボックス 378"/>
        <xdr:cNvSpPr txBox="1"/>
      </xdr:nvSpPr>
      <xdr:spPr>
        <a:xfrm>
          <a:off x="6705111" y="101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22854</xdr:rowOff>
    </xdr:from>
    <xdr:to>
      <xdr:col>15</xdr:col>
      <xdr:colOff>180975</xdr:colOff>
      <xdr:row>79</xdr:row>
      <xdr:rowOff>42411</xdr:rowOff>
    </xdr:to>
    <xdr:cxnSp macro="">
      <xdr:nvCxnSpPr>
        <xdr:cNvPr id="408" name="直線コネクタ 407"/>
        <xdr:cNvCxnSpPr/>
      </xdr:nvCxnSpPr>
      <xdr:spPr>
        <a:xfrm>
          <a:off x="9639300" y="13567404"/>
          <a:ext cx="8382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163061</xdr:rowOff>
    </xdr:from>
    <xdr:to>
      <xdr:col>15</xdr:col>
      <xdr:colOff>231775</xdr:colOff>
      <xdr:row>79</xdr:row>
      <xdr:rowOff>93211</xdr:rowOff>
    </xdr:to>
    <xdr:sp macro="" textlink="">
      <xdr:nvSpPr>
        <xdr:cNvPr id="418" name="円/楕円 417"/>
        <xdr:cNvSpPr/>
      </xdr:nvSpPr>
      <xdr:spPr>
        <a:xfrm>
          <a:off x="104267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77988</xdr:rowOff>
    </xdr:from>
    <xdr:ext cx="469744" cy="259045"/>
    <xdr:sp macro="" textlink="">
      <xdr:nvSpPr>
        <xdr:cNvPr id="419" name="普通建設事業費 （ うち新規整備　）該当値テキスト"/>
        <xdr:cNvSpPr txBox="1"/>
      </xdr:nvSpPr>
      <xdr:spPr>
        <a:xfrm>
          <a:off x="10528300" y="134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143504</xdr:rowOff>
    </xdr:from>
    <xdr:to>
      <xdr:col>14</xdr:col>
      <xdr:colOff>79375</xdr:colOff>
      <xdr:row>79</xdr:row>
      <xdr:rowOff>73654</xdr:rowOff>
    </xdr:to>
    <xdr:sp macro="" textlink="">
      <xdr:nvSpPr>
        <xdr:cNvPr id="420" name="円/楕円 419"/>
        <xdr:cNvSpPr/>
      </xdr:nvSpPr>
      <xdr:spPr>
        <a:xfrm>
          <a:off x="9588500" y="13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64781</xdr:rowOff>
    </xdr:from>
    <xdr:ext cx="534377" cy="259045"/>
    <xdr:sp macro="" textlink="">
      <xdr:nvSpPr>
        <xdr:cNvPr id="421" name="テキスト ボックス 420"/>
        <xdr:cNvSpPr txBox="1"/>
      </xdr:nvSpPr>
      <xdr:spPr>
        <a:xfrm>
          <a:off x="9372111" y="136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88367</xdr:rowOff>
    </xdr:from>
    <xdr:to>
      <xdr:col>15</xdr:col>
      <xdr:colOff>180975</xdr:colOff>
      <xdr:row>98</xdr:row>
      <xdr:rowOff>92425</xdr:rowOff>
    </xdr:to>
    <xdr:cxnSp macro="">
      <xdr:nvCxnSpPr>
        <xdr:cNvPr id="448" name="直線コネクタ 447"/>
        <xdr:cNvCxnSpPr/>
      </xdr:nvCxnSpPr>
      <xdr:spPr>
        <a:xfrm>
          <a:off x="9639300" y="16890467"/>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41625</xdr:rowOff>
    </xdr:from>
    <xdr:to>
      <xdr:col>15</xdr:col>
      <xdr:colOff>231775</xdr:colOff>
      <xdr:row>98</xdr:row>
      <xdr:rowOff>143225</xdr:rowOff>
    </xdr:to>
    <xdr:sp macro="" textlink="">
      <xdr:nvSpPr>
        <xdr:cNvPr id="458" name="円/楕円 457"/>
        <xdr:cNvSpPr/>
      </xdr:nvSpPr>
      <xdr:spPr>
        <a:xfrm>
          <a:off x="10426700" y="16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128002</xdr:rowOff>
    </xdr:from>
    <xdr:ext cx="534377" cy="259045"/>
    <xdr:sp macro="" textlink="">
      <xdr:nvSpPr>
        <xdr:cNvPr id="459" name="普通建設事業費 （ うち更新整備　）該当値テキスト"/>
        <xdr:cNvSpPr txBox="1"/>
      </xdr:nvSpPr>
      <xdr:spPr>
        <a:xfrm>
          <a:off x="10528300" y="167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37567</xdr:rowOff>
    </xdr:from>
    <xdr:to>
      <xdr:col>14</xdr:col>
      <xdr:colOff>79375</xdr:colOff>
      <xdr:row>98</xdr:row>
      <xdr:rowOff>139167</xdr:rowOff>
    </xdr:to>
    <xdr:sp macro="" textlink="">
      <xdr:nvSpPr>
        <xdr:cNvPr id="460" name="円/楕円 459"/>
        <xdr:cNvSpPr/>
      </xdr:nvSpPr>
      <xdr:spPr>
        <a:xfrm>
          <a:off x="9588500" y="168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130294</xdr:rowOff>
    </xdr:from>
    <xdr:ext cx="534377" cy="259045"/>
    <xdr:sp macro="" textlink="">
      <xdr:nvSpPr>
        <xdr:cNvPr id="461" name="テキスト ボックス 460"/>
        <xdr:cNvSpPr txBox="1"/>
      </xdr:nvSpPr>
      <xdr:spPr>
        <a:xfrm>
          <a:off x="9372111" y="169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133926</xdr:rowOff>
    </xdr:from>
    <xdr:to>
      <xdr:col>23</xdr:col>
      <xdr:colOff>517525</xdr:colOff>
      <xdr:row>38</xdr:row>
      <xdr:rowOff>136623</xdr:rowOff>
    </xdr:to>
    <xdr:cxnSp macro="">
      <xdr:nvCxnSpPr>
        <xdr:cNvPr id="488" name="直線コネクタ 487"/>
        <xdr:cNvCxnSpPr/>
      </xdr:nvCxnSpPr>
      <xdr:spPr>
        <a:xfrm flipV="1">
          <a:off x="15481300" y="6649026"/>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121217</xdr:rowOff>
    </xdr:from>
    <xdr:to>
      <xdr:col>22</xdr:col>
      <xdr:colOff>365125</xdr:colOff>
      <xdr:row>38</xdr:row>
      <xdr:rowOff>136623</xdr:rowOff>
    </xdr:to>
    <xdr:cxnSp macro="">
      <xdr:nvCxnSpPr>
        <xdr:cNvPr id="491" name="直線コネクタ 490"/>
        <xdr:cNvCxnSpPr/>
      </xdr:nvCxnSpPr>
      <xdr:spPr>
        <a:xfrm>
          <a:off x="14592300" y="663631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84180</xdr:rowOff>
    </xdr:from>
    <xdr:to>
      <xdr:col>21</xdr:col>
      <xdr:colOff>161925</xdr:colOff>
      <xdr:row>38</xdr:row>
      <xdr:rowOff>121217</xdr:rowOff>
    </xdr:to>
    <xdr:cxnSp macro="">
      <xdr:nvCxnSpPr>
        <xdr:cNvPr id="494" name="直線コネクタ 493"/>
        <xdr:cNvCxnSpPr/>
      </xdr:nvCxnSpPr>
      <xdr:spPr>
        <a:xfrm>
          <a:off x="13703300" y="6599280"/>
          <a:ext cx="889000" cy="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84180</xdr:rowOff>
    </xdr:from>
    <xdr:to>
      <xdr:col>19</xdr:col>
      <xdr:colOff>644525</xdr:colOff>
      <xdr:row>38</xdr:row>
      <xdr:rowOff>117640</xdr:rowOff>
    </xdr:to>
    <xdr:cxnSp macro="">
      <xdr:nvCxnSpPr>
        <xdr:cNvPr id="497" name="直線コネクタ 496"/>
        <xdr:cNvCxnSpPr/>
      </xdr:nvCxnSpPr>
      <xdr:spPr>
        <a:xfrm flipV="1">
          <a:off x="12814300" y="6599280"/>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83126</xdr:rowOff>
    </xdr:from>
    <xdr:to>
      <xdr:col>23</xdr:col>
      <xdr:colOff>568325</xdr:colOff>
      <xdr:row>39</xdr:row>
      <xdr:rowOff>13276</xdr:rowOff>
    </xdr:to>
    <xdr:sp macro="" textlink="">
      <xdr:nvSpPr>
        <xdr:cNvPr id="507" name="円/楕円 506"/>
        <xdr:cNvSpPr/>
      </xdr:nvSpPr>
      <xdr:spPr>
        <a:xfrm>
          <a:off x="16268700" y="65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85823</xdr:rowOff>
    </xdr:from>
    <xdr:to>
      <xdr:col>22</xdr:col>
      <xdr:colOff>415925</xdr:colOff>
      <xdr:row>39</xdr:row>
      <xdr:rowOff>15973</xdr:rowOff>
    </xdr:to>
    <xdr:sp macro="" textlink="">
      <xdr:nvSpPr>
        <xdr:cNvPr id="509" name="円/楕円 508"/>
        <xdr:cNvSpPr/>
      </xdr:nvSpPr>
      <xdr:spPr>
        <a:xfrm>
          <a:off x="15430500" y="66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7100</xdr:rowOff>
    </xdr:from>
    <xdr:ext cx="469744" cy="259045"/>
    <xdr:sp macro="" textlink="">
      <xdr:nvSpPr>
        <xdr:cNvPr id="510" name="テキスト ボックス 509"/>
        <xdr:cNvSpPr txBox="1"/>
      </xdr:nvSpPr>
      <xdr:spPr>
        <a:xfrm>
          <a:off x="15246427" y="669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70417</xdr:rowOff>
    </xdr:from>
    <xdr:to>
      <xdr:col>21</xdr:col>
      <xdr:colOff>212725</xdr:colOff>
      <xdr:row>39</xdr:row>
      <xdr:rowOff>567</xdr:rowOff>
    </xdr:to>
    <xdr:sp macro="" textlink="">
      <xdr:nvSpPr>
        <xdr:cNvPr id="511" name="円/楕円 510"/>
        <xdr:cNvSpPr/>
      </xdr:nvSpPr>
      <xdr:spPr>
        <a:xfrm>
          <a:off x="14541500" y="65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163144</xdr:rowOff>
    </xdr:from>
    <xdr:ext cx="469744" cy="259045"/>
    <xdr:sp macro="" textlink="">
      <xdr:nvSpPr>
        <xdr:cNvPr id="512" name="テキスト ボックス 511"/>
        <xdr:cNvSpPr txBox="1"/>
      </xdr:nvSpPr>
      <xdr:spPr>
        <a:xfrm>
          <a:off x="14357427" y="667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33380</xdr:rowOff>
    </xdr:from>
    <xdr:to>
      <xdr:col>20</xdr:col>
      <xdr:colOff>9525</xdr:colOff>
      <xdr:row>38</xdr:row>
      <xdr:rowOff>134980</xdr:rowOff>
    </xdr:to>
    <xdr:sp macro="" textlink="">
      <xdr:nvSpPr>
        <xdr:cNvPr id="513" name="円/楕円 512"/>
        <xdr:cNvSpPr/>
      </xdr:nvSpPr>
      <xdr:spPr>
        <a:xfrm>
          <a:off x="13652500" y="65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151507</xdr:rowOff>
    </xdr:from>
    <xdr:ext cx="534377" cy="259045"/>
    <xdr:sp macro="" textlink="">
      <xdr:nvSpPr>
        <xdr:cNvPr id="514" name="テキスト ボックス 513"/>
        <xdr:cNvSpPr txBox="1"/>
      </xdr:nvSpPr>
      <xdr:spPr>
        <a:xfrm>
          <a:off x="13436111" y="63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66840</xdr:rowOff>
    </xdr:from>
    <xdr:to>
      <xdr:col>18</xdr:col>
      <xdr:colOff>492125</xdr:colOff>
      <xdr:row>38</xdr:row>
      <xdr:rowOff>168440</xdr:rowOff>
    </xdr:to>
    <xdr:sp macro="" textlink="">
      <xdr:nvSpPr>
        <xdr:cNvPr id="515" name="円/楕円 514"/>
        <xdr:cNvSpPr/>
      </xdr:nvSpPr>
      <xdr:spPr>
        <a:xfrm>
          <a:off x="12763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159567</xdr:rowOff>
    </xdr:from>
    <xdr:ext cx="469744" cy="259045"/>
    <xdr:sp macro="" textlink="">
      <xdr:nvSpPr>
        <xdr:cNvPr id="516" name="テキスト ボックス 515"/>
        <xdr:cNvSpPr txBox="1"/>
      </xdr:nvSpPr>
      <xdr:spPr>
        <a:xfrm>
          <a:off x="12579427"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18890</xdr:rowOff>
    </xdr:from>
    <xdr:to>
      <xdr:col>23</xdr:col>
      <xdr:colOff>517525</xdr:colOff>
      <xdr:row>78</xdr:row>
      <xdr:rowOff>30851</xdr:rowOff>
    </xdr:to>
    <xdr:cxnSp macro="">
      <xdr:nvCxnSpPr>
        <xdr:cNvPr id="600" name="直線コネクタ 599"/>
        <xdr:cNvCxnSpPr/>
      </xdr:nvCxnSpPr>
      <xdr:spPr>
        <a:xfrm>
          <a:off x="15481300" y="13391990"/>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18890</xdr:rowOff>
    </xdr:from>
    <xdr:to>
      <xdr:col>22</xdr:col>
      <xdr:colOff>365125</xdr:colOff>
      <xdr:row>78</xdr:row>
      <xdr:rowOff>22485</xdr:rowOff>
    </xdr:to>
    <xdr:cxnSp macro="">
      <xdr:nvCxnSpPr>
        <xdr:cNvPr id="603" name="直線コネクタ 602"/>
        <xdr:cNvCxnSpPr/>
      </xdr:nvCxnSpPr>
      <xdr:spPr>
        <a:xfrm flipV="1">
          <a:off x="14592300" y="13391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22485</xdr:rowOff>
    </xdr:from>
    <xdr:to>
      <xdr:col>21</xdr:col>
      <xdr:colOff>161925</xdr:colOff>
      <xdr:row>78</xdr:row>
      <xdr:rowOff>56417</xdr:rowOff>
    </xdr:to>
    <xdr:cxnSp macro="">
      <xdr:nvCxnSpPr>
        <xdr:cNvPr id="606" name="直線コネクタ 605"/>
        <xdr:cNvCxnSpPr/>
      </xdr:nvCxnSpPr>
      <xdr:spPr>
        <a:xfrm flipV="1">
          <a:off x="13703300" y="13395585"/>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56417</xdr:rowOff>
    </xdr:from>
    <xdr:to>
      <xdr:col>19</xdr:col>
      <xdr:colOff>644525</xdr:colOff>
      <xdr:row>78</xdr:row>
      <xdr:rowOff>59505</xdr:rowOff>
    </xdr:to>
    <xdr:cxnSp macro="">
      <xdr:nvCxnSpPr>
        <xdr:cNvPr id="609" name="直線コネクタ 608"/>
        <xdr:cNvCxnSpPr/>
      </xdr:nvCxnSpPr>
      <xdr:spPr>
        <a:xfrm flipV="1">
          <a:off x="12814300" y="13429517"/>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151501</xdr:rowOff>
    </xdr:from>
    <xdr:to>
      <xdr:col>23</xdr:col>
      <xdr:colOff>568325</xdr:colOff>
      <xdr:row>78</xdr:row>
      <xdr:rowOff>81651</xdr:rowOff>
    </xdr:to>
    <xdr:sp macro="" textlink="">
      <xdr:nvSpPr>
        <xdr:cNvPr id="619" name="円/楕円 618"/>
        <xdr:cNvSpPr/>
      </xdr:nvSpPr>
      <xdr:spPr>
        <a:xfrm>
          <a:off x="16268700" y="13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66428</xdr:rowOff>
    </xdr:from>
    <xdr:ext cx="534377" cy="259045"/>
    <xdr:sp macro="" textlink="">
      <xdr:nvSpPr>
        <xdr:cNvPr id="620" name="公債費該当値テキスト"/>
        <xdr:cNvSpPr txBox="1"/>
      </xdr:nvSpPr>
      <xdr:spPr>
        <a:xfrm>
          <a:off x="16370300" y="13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139540</xdr:rowOff>
    </xdr:from>
    <xdr:to>
      <xdr:col>22</xdr:col>
      <xdr:colOff>415925</xdr:colOff>
      <xdr:row>78</xdr:row>
      <xdr:rowOff>69690</xdr:rowOff>
    </xdr:to>
    <xdr:sp macro="" textlink="">
      <xdr:nvSpPr>
        <xdr:cNvPr id="621" name="円/楕円 620"/>
        <xdr:cNvSpPr/>
      </xdr:nvSpPr>
      <xdr:spPr>
        <a:xfrm>
          <a:off x="15430500" y="133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60817</xdr:rowOff>
    </xdr:from>
    <xdr:ext cx="599010" cy="259045"/>
    <xdr:sp macro="" textlink="">
      <xdr:nvSpPr>
        <xdr:cNvPr id="622" name="テキスト ボックス 621"/>
        <xdr:cNvSpPr txBox="1"/>
      </xdr:nvSpPr>
      <xdr:spPr>
        <a:xfrm>
          <a:off x="15181794" y="134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143135</xdr:rowOff>
    </xdr:from>
    <xdr:to>
      <xdr:col>21</xdr:col>
      <xdr:colOff>212725</xdr:colOff>
      <xdr:row>78</xdr:row>
      <xdr:rowOff>73285</xdr:rowOff>
    </xdr:to>
    <xdr:sp macro="" textlink="">
      <xdr:nvSpPr>
        <xdr:cNvPr id="623" name="円/楕円 622"/>
        <xdr:cNvSpPr/>
      </xdr:nvSpPr>
      <xdr:spPr>
        <a:xfrm>
          <a:off x="14541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64412</xdr:rowOff>
    </xdr:from>
    <xdr:ext cx="599010" cy="259045"/>
    <xdr:sp macro="" textlink="">
      <xdr:nvSpPr>
        <xdr:cNvPr id="624" name="テキスト ボックス 623"/>
        <xdr:cNvSpPr txBox="1"/>
      </xdr:nvSpPr>
      <xdr:spPr>
        <a:xfrm>
          <a:off x="14292794" y="134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5617</xdr:rowOff>
    </xdr:from>
    <xdr:to>
      <xdr:col>20</xdr:col>
      <xdr:colOff>9525</xdr:colOff>
      <xdr:row>78</xdr:row>
      <xdr:rowOff>107217</xdr:rowOff>
    </xdr:to>
    <xdr:sp macro="" textlink="">
      <xdr:nvSpPr>
        <xdr:cNvPr id="625" name="円/楕円 624"/>
        <xdr:cNvSpPr/>
      </xdr:nvSpPr>
      <xdr:spPr>
        <a:xfrm>
          <a:off x="13652500" y="133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98344</xdr:rowOff>
    </xdr:from>
    <xdr:ext cx="534377" cy="259045"/>
    <xdr:sp macro="" textlink="">
      <xdr:nvSpPr>
        <xdr:cNvPr id="626" name="テキスト ボックス 625"/>
        <xdr:cNvSpPr txBox="1"/>
      </xdr:nvSpPr>
      <xdr:spPr>
        <a:xfrm>
          <a:off x="13436111" y="1347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8705</xdr:rowOff>
    </xdr:from>
    <xdr:to>
      <xdr:col>18</xdr:col>
      <xdr:colOff>492125</xdr:colOff>
      <xdr:row>78</xdr:row>
      <xdr:rowOff>110305</xdr:rowOff>
    </xdr:to>
    <xdr:sp macro="" textlink="">
      <xdr:nvSpPr>
        <xdr:cNvPr id="627" name="円/楕円 626"/>
        <xdr:cNvSpPr/>
      </xdr:nvSpPr>
      <xdr:spPr>
        <a:xfrm>
          <a:off x="12763500" y="133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101432</xdr:rowOff>
    </xdr:from>
    <xdr:ext cx="534377" cy="259045"/>
    <xdr:sp macro="" textlink="">
      <xdr:nvSpPr>
        <xdr:cNvPr id="628" name="テキスト ボックス 627"/>
        <xdr:cNvSpPr txBox="1"/>
      </xdr:nvSpPr>
      <xdr:spPr>
        <a:xfrm>
          <a:off x="12547111" y="134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133724</xdr:rowOff>
    </xdr:from>
    <xdr:to>
      <xdr:col>23</xdr:col>
      <xdr:colOff>517525</xdr:colOff>
      <xdr:row>99</xdr:row>
      <xdr:rowOff>18033</xdr:rowOff>
    </xdr:to>
    <xdr:cxnSp macro="">
      <xdr:nvCxnSpPr>
        <xdr:cNvPr id="657" name="直線コネクタ 656"/>
        <xdr:cNvCxnSpPr/>
      </xdr:nvCxnSpPr>
      <xdr:spPr>
        <a:xfrm flipV="1">
          <a:off x="15481300" y="16935824"/>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16063</xdr:rowOff>
    </xdr:from>
    <xdr:to>
      <xdr:col>22</xdr:col>
      <xdr:colOff>365125</xdr:colOff>
      <xdr:row>99</xdr:row>
      <xdr:rowOff>18033</xdr:rowOff>
    </xdr:to>
    <xdr:cxnSp macro="">
      <xdr:nvCxnSpPr>
        <xdr:cNvPr id="660" name="直線コネクタ 659"/>
        <xdr:cNvCxnSpPr/>
      </xdr:nvCxnSpPr>
      <xdr:spPr>
        <a:xfrm>
          <a:off x="14592300" y="16989613"/>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16063</xdr:rowOff>
    </xdr:from>
    <xdr:to>
      <xdr:col>21</xdr:col>
      <xdr:colOff>161925</xdr:colOff>
      <xdr:row>99</xdr:row>
      <xdr:rowOff>40120</xdr:rowOff>
    </xdr:to>
    <xdr:cxnSp macro="">
      <xdr:nvCxnSpPr>
        <xdr:cNvPr id="663" name="直線コネクタ 662"/>
        <xdr:cNvCxnSpPr/>
      </xdr:nvCxnSpPr>
      <xdr:spPr>
        <a:xfrm flipV="1">
          <a:off x="13703300" y="16989613"/>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25871</xdr:rowOff>
    </xdr:from>
    <xdr:to>
      <xdr:col>19</xdr:col>
      <xdr:colOff>644525</xdr:colOff>
      <xdr:row>99</xdr:row>
      <xdr:rowOff>40120</xdr:rowOff>
    </xdr:to>
    <xdr:cxnSp macro="">
      <xdr:nvCxnSpPr>
        <xdr:cNvPr id="666" name="直線コネクタ 665"/>
        <xdr:cNvCxnSpPr/>
      </xdr:nvCxnSpPr>
      <xdr:spPr>
        <a:xfrm>
          <a:off x="12814300" y="1699942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82924</xdr:rowOff>
    </xdr:from>
    <xdr:to>
      <xdr:col>23</xdr:col>
      <xdr:colOff>568325</xdr:colOff>
      <xdr:row>99</xdr:row>
      <xdr:rowOff>13074</xdr:rowOff>
    </xdr:to>
    <xdr:sp macro="" textlink="">
      <xdr:nvSpPr>
        <xdr:cNvPr id="676" name="円/楕円 675"/>
        <xdr:cNvSpPr/>
      </xdr:nvSpPr>
      <xdr:spPr>
        <a:xfrm>
          <a:off x="16268700" y="168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42619</xdr:rowOff>
    </xdr:from>
    <xdr:ext cx="534377" cy="259045"/>
    <xdr:sp macro="" textlink="">
      <xdr:nvSpPr>
        <xdr:cNvPr id="677" name="積立金該当値テキスト"/>
        <xdr:cNvSpPr txBox="1"/>
      </xdr:nvSpPr>
      <xdr:spPr>
        <a:xfrm>
          <a:off x="16370300" y="168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138683</xdr:rowOff>
    </xdr:from>
    <xdr:to>
      <xdr:col>22</xdr:col>
      <xdr:colOff>415925</xdr:colOff>
      <xdr:row>99</xdr:row>
      <xdr:rowOff>68833</xdr:rowOff>
    </xdr:to>
    <xdr:sp macro="" textlink="">
      <xdr:nvSpPr>
        <xdr:cNvPr id="678" name="円/楕円 677"/>
        <xdr:cNvSpPr/>
      </xdr:nvSpPr>
      <xdr:spPr>
        <a:xfrm>
          <a:off x="15430500" y="169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59960</xdr:rowOff>
    </xdr:from>
    <xdr:ext cx="534377" cy="259045"/>
    <xdr:sp macro="" textlink="">
      <xdr:nvSpPr>
        <xdr:cNvPr id="679" name="テキスト ボックス 678"/>
        <xdr:cNvSpPr txBox="1"/>
      </xdr:nvSpPr>
      <xdr:spPr>
        <a:xfrm>
          <a:off x="15214111" y="170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136713</xdr:rowOff>
    </xdr:from>
    <xdr:to>
      <xdr:col>21</xdr:col>
      <xdr:colOff>212725</xdr:colOff>
      <xdr:row>99</xdr:row>
      <xdr:rowOff>66863</xdr:rowOff>
    </xdr:to>
    <xdr:sp macro="" textlink="">
      <xdr:nvSpPr>
        <xdr:cNvPr id="680" name="円/楕円 679"/>
        <xdr:cNvSpPr/>
      </xdr:nvSpPr>
      <xdr:spPr>
        <a:xfrm>
          <a:off x="14541500" y="169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57990</xdr:rowOff>
    </xdr:from>
    <xdr:ext cx="534377" cy="259045"/>
    <xdr:sp macro="" textlink="">
      <xdr:nvSpPr>
        <xdr:cNvPr id="681" name="テキスト ボックス 680"/>
        <xdr:cNvSpPr txBox="1"/>
      </xdr:nvSpPr>
      <xdr:spPr>
        <a:xfrm>
          <a:off x="14325111" y="170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160770</xdr:rowOff>
    </xdr:from>
    <xdr:to>
      <xdr:col>20</xdr:col>
      <xdr:colOff>9525</xdr:colOff>
      <xdr:row>99</xdr:row>
      <xdr:rowOff>90920</xdr:rowOff>
    </xdr:to>
    <xdr:sp macro="" textlink="">
      <xdr:nvSpPr>
        <xdr:cNvPr id="682" name="円/楕円 681"/>
        <xdr:cNvSpPr/>
      </xdr:nvSpPr>
      <xdr:spPr>
        <a:xfrm>
          <a:off x="13652500" y="16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82047</xdr:rowOff>
    </xdr:from>
    <xdr:ext cx="469744" cy="259045"/>
    <xdr:sp macro="" textlink="">
      <xdr:nvSpPr>
        <xdr:cNvPr id="683" name="テキスト ボックス 682"/>
        <xdr:cNvSpPr txBox="1"/>
      </xdr:nvSpPr>
      <xdr:spPr>
        <a:xfrm>
          <a:off x="13468427" y="170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146521</xdr:rowOff>
    </xdr:from>
    <xdr:to>
      <xdr:col>18</xdr:col>
      <xdr:colOff>492125</xdr:colOff>
      <xdr:row>99</xdr:row>
      <xdr:rowOff>76671</xdr:rowOff>
    </xdr:to>
    <xdr:sp macro="" textlink="">
      <xdr:nvSpPr>
        <xdr:cNvPr id="684" name="円/楕円 683"/>
        <xdr:cNvSpPr/>
      </xdr:nvSpPr>
      <xdr:spPr>
        <a:xfrm>
          <a:off x="12763500" y="169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67798</xdr:rowOff>
    </xdr:from>
    <xdr:ext cx="534377" cy="259045"/>
    <xdr:sp macro="" textlink="">
      <xdr:nvSpPr>
        <xdr:cNvPr id="685" name="テキスト ボックス 684"/>
        <xdr:cNvSpPr txBox="1"/>
      </xdr:nvSpPr>
      <xdr:spPr>
        <a:xfrm>
          <a:off x="12547111" y="170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33965</xdr:rowOff>
    </xdr:from>
    <xdr:to>
      <xdr:col>32</xdr:col>
      <xdr:colOff>187325</xdr:colOff>
      <xdr:row>59</xdr:row>
      <xdr:rowOff>34171</xdr:rowOff>
    </xdr:to>
    <xdr:cxnSp macro="">
      <xdr:nvCxnSpPr>
        <xdr:cNvPr id="771" name="直線コネクタ 770"/>
        <xdr:cNvCxnSpPr/>
      </xdr:nvCxnSpPr>
      <xdr:spPr>
        <a:xfrm flipV="1">
          <a:off x="21323300" y="10149515"/>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34171</xdr:rowOff>
    </xdr:from>
    <xdr:to>
      <xdr:col>31</xdr:col>
      <xdr:colOff>34925</xdr:colOff>
      <xdr:row>59</xdr:row>
      <xdr:rowOff>34316</xdr:rowOff>
    </xdr:to>
    <xdr:cxnSp macro="">
      <xdr:nvCxnSpPr>
        <xdr:cNvPr id="774" name="直線コネクタ 773"/>
        <xdr:cNvCxnSpPr/>
      </xdr:nvCxnSpPr>
      <xdr:spPr>
        <a:xfrm flipV="1">
          <a:off x="20434300" y="1014972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13780</xdr:rowOff>
    </xdr:from>
    <xdr:to>
      <xdr:col>29</xdr:col>
      <xdr:colOff>517525</xdr:colOff>
      <xdr:row>59</xdr:row>
      <xdr:rowOff>34316</xdr:rowOff>
    </xdr:to>
    <xdr:cxnSp macro="">
      <xdr:nvCxnSpPr>
        <xdr:cNvPr id="777" name="直線コネクタ 776"/>
        <xdr:cNvCxnSpPr/>
      </xdr:nvCxnSpPr>
      <xdr:spPr>
        <a:xfrm>
          <a:off x="19545300" y="10129330"/>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13780</xdr:rowOff>
    </xdr:from>
    <xdr:to>
      <xdr:col>28</xdr:col>
      <xdr:colOff>314325</xdr:colOff>
      <xdr:row>59</xdr:row>
      <xdr:rowOff>34300</xdr:rowOff>
    </xdr:to>
    <xdr:cxnSp macro="">
      <xdr:nvCxnSpPr>
        <xdr:cNvPr id="780" name="直線コネクタ 779"/>
        <xdr:cNvCxnSpPr/>
      </xdr:nvCxnSpPr>
      <xdr:spPr>
        <a:xfrm flipV="1">
          <a:off x="18656300" y="10129330"/>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154615</xdr:rowOff>
    </xdr:from>
    <xdr:to>
      <xdr:col>32</xdr:col>
      <xdr:colOff>238125</xdr:colOff>
      <xdr:row>59</xdr:row>
      <xdr:rowOff>84765</xdr:rowOff>
    </xdr:to>
    <xdr:sp macro="" textlink="">
      <xdr:nvSpPr>
        <xdr:cNvPr id="790" name="円/楕円 789"/>
        <xdr:cNvSpPr/>
      </xdr:nvSpPr>
      <xdr:spPr>
        <a:xfrm>
          <a:off x="22110700" y="100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154821</xdr:rowOff>
    </xdr:from>
    <xdr:to>
      <xdr:col>31</xdr:col>
      <xdr:colOff>85725</xdr:colOff>
      <xdr:row>59</xdr:row>
      <xdr:rowOff>84971</xdr:rowOff>
    </xdr:to>
    <xdr:sp macro="" textlink="">
      <xdr:nvSpPr>
        <xdr:cNvPr id="792" name="円/楕円 791"/>
        <xdr:cNvSpPr/>
      </xdr:nvSpPr>
      <xdr:spPr>
        <a:xfrm>
          <a:off x="21272500" y="10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76098</xdr:rowOff>
    </xdr:from>
    <xdr:ext cx="469744" cy="259045"/>
    <xdr:sp macro="" textlink="">
      <xdr:nvSpPr>
        <xdr:cNvPr id="793" name="テキスト ボックス 792"/>
        <xdr:cNvSpPr txBox="1"/>
      </xdr:nvSpPr>
      <xdr:spPr>
        <a:xfrm>
          <a:off x="21088427" y="101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154966</xdr:rowOff>
    </xdr:from>
    <xdr:to>
      <xdr:col>29</xdr:col>
      <xdr:colOff>568325</xdr:colOff>
      <xdr:row>59</xdr:row>
      <xdr:rowOff>85116</xdr:rowOff>
    </xdr:to>
    <xdr:sp macro="" textlink="">
      <xdr:nvSpPr>
        <xdr:cNvPr id="794" name="円/楕円 793"/>
        <xdr:cNvSpPr/>
      </xdr:nvSpPr>
      <xdr:spPr>
        <a:xfrm>
          <a:off x="20383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76243</xdr:rowOff>
    </xdr:from>
    <xdr:ext cx="469744" cy="259045"/>
    <xdr:sp macro="" textlink="">
      <xdr:nvSpPr>
        <xdr:cNvPr id="795" name="テキスト ボックス 794"/>
        <xdr:cNvSpPr txBox="1"/>
      </xdr:nvSpPr>
      <xdr:spPr>
        <a:xfrm>
          <a:off x="20199427" y="101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134430</xdr:rowOff>
    </xdr:from>
    <xdr:to>
      <xdr:col>28</xdr:col>
      <xdr:colOff>365125</xdr:colOff>
      <xdr:row>59</xdr:row>
      <xdr:rowOff>64580</xdr:rowOff>
    </xdr:to>
    <xdr:sp macro="" textlink="">
      <xdr:nvSpPr>
        <xdr:cNvPr id="796" name="円/楕円 795"/>
        <xdr:cNvSpPr/>
      </xdr:nvSpPr>
      <xdr:spPr>
        <a:xfrm>
          <a:off x="19494500" y="10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55707</xdr:rowOff>
    </xdr:from>
    <xdr:ext cx="469744" cy="259045"/>
    <xdr:sp macro="" textlink="">
      <xdr:nvSpPr>
        <xdr:cNvPr id="797" name="テキスト ボックス 796"/>
        <xdr:cNvSpPr txBox="1"/>
      </xdr:nvSpPr>
      <xdr:spPr>
        <a:xfrm>
          <a:off x="19310427" y="101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154950</xdr:rowOff>
    </xdr:from>
    <xdr:to>
      <xdr:col>27</xdr:col>
      <xdr:colOff>161925</xdr:colOff>
      <xdr:row>59</xdr:row>
      <xdr:rowOff>85100</xdr:rowOff>
    </xdr:to>
    <xdr:sp macro="" textlink="">
      <xdr:nvSpPr>
        <xdr:cNvPr id="798" name="円/楕円 797"/>
        <xdr:cNvSpPr/>
      </xdr:nvSpPr>
      <xdr:spPr>
        <a:xfrm>
          <a:off x="18605500" y="100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76227</xdr:rowOff>
    </xdr:from>
    <xdr:ext cx="469744" cy="259045"/>
    <xdr:sp macro="" textlink="">
      <xdr:nvSpPr>
        <xdr:cNvPr id="799" name="テキスト ボックス 798"/>
        <xdr:cNvSpPr txBox="1"/>
      </xdr:nvSpPr>
      <xdr:spPr>
        <a:xfrm>
          <a:off x="18421427" y="10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139193</xdr:rowOff>
    </xdr:from>
    <xdr:to>
      <xdr:col>32</xdr:col>
      <xdr:colOff>187325</xdr:colOff>
      <xdr:row>76</xdr:row>
      <xdr:rowOff>149320</xdr:rowOff>
    </xdr:to>
    <xdr:cxnSp macro="">
      <xdr:nvCxnSpPr>
        <xdr:cNvPr id="828" name="直線コネクタ 827"/>
        <xdr:cNvCxnSpPr/>
      </xdr:nvCxnSpPr>
      <xdr:spPr>
        <a:xfrm flipV="1">
          <a:off x="21323300" y="13169393"/>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149320</xdr:rowOff>
    </xdr:from>
    <xdr:to>
      <xdr:col>31</xdr:col>
      <xdr:colOff>34925</xdr:colOff>
      <xdr:row>76</xdr:row>
      <xdr:rowOff>163852</xdr:rowOff>
    </xdr:to>
    <xdr:cxnSp macro="">
      <xdr:nvCxnSpPr>
        <xdr:cNvPr id="831" name="直線コネクタ 830"/>
        <xdr:cNvCxnSpPr/>
      </xdr:nvCxnSpPr>
      <xdr:spPr>
        <a:xfrm flipV="1">
          <a:off x="20434300" y="1317952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141083</xdr:rowOff>
    </xdr:from>
    <xdr:to>
      <xdr:col>29</xdr:col>
      <xdr:colOff>517525</xdr:colOff>
      <xdr:row>76</xdr:row>
      <xdr:rowOff>163852</xdr:rowOff>
    </xdr:to>
    <xdr:cxnSp macro="">
      <xdr:nvCxnSpPr>
        <xdr:cNvPr id="834" name="直線コネクタ 833"/>
        <xdr:cNvCxnSpPr/>
      </xdr:nvCxnSpPr>
      <xdr:spPr>
        <a:xfrm>
          <a:off x="19545300" y="1317128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141083</xdr:rowOff>
    </xdr:from>
    <xdr:to>
      <xdr:col>28</xdr:col>
      <xdr:colOff>314325</xdr:colOff>
      <xdr:row>76</xdr:row>
      <xdr:rowOff>163082</xdr:rowOff>
    </xdr:to>
    <xdr:cxnSp macro="">
      <xdr:nvCxnSpPr>
        <xdr:cNvPr id="837" name="直線コネクタ 836"/>
        <xdr:cNvCxnSpPr/>
      </xdr:nvCxnSpPr>
      <xdr:spPr>
        <a:xfrm flipV="1">
          <a:off x="18656300" y="13171283"/>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88393</xdr:rowOff>
    </xdr:from>
    <xdr:to>
      <xdr:col>32</xdr:col>
      <xdr:colOff>238125</xdr:colOff>
      <xdr:row>77</xdr:row>
      <xdr:rowOff>18543</xdr:rowOff>
    </xdr:to>
    <xdr:sp macro="" textlink="">
      <xdr:nvSpPr>
        <xdr:cNvPr id="847" name="円/楕円 846"/>
        <xdr:cNvSpPr/>
      </xdr:nvSpPr>
      <xdr:spPr>
        <a:xfrm>
          <a:off x="221107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111270</xdr:rowOff>
    </xdr:from>
    <xdr:ext cx="599010" cy="259045"/>
    <xdr:sp macro="" textlink="">
      <xdr:nvSpPr>
        <xdr:cNvPr id="848" name="繰出金該当値テキスト"/>
        <xdr:cNvSpPr txBox="1"/>
      </xdr:nvSpPr>
      <xdr:spPr>
        <a:xfrm>
          <a:off x="22212300" y="129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110,133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98520</xdr:rowOff>
    </xdr:from>
    <xdr:to>
      <xdr:col>31</xdr:col>
      <xdr:colOff>85725</xdr:colOff>
      <xdr:row>77</xdr:row>
      <xdr:rowOff>28670</xdr:rowOff>
    </xdr:to>
    <xdr:sp macro="" textlink="">
      <xdr:nvSpPr>
        <xdr:cNvPr id="849" name="円/楕円 848"/>
        <xdr:cNvSpPr/>
      </xdr:nvSpPr>
      <xdr:spPr>
        <a:xfrm>
          <a:off x="21272500" y="131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45197</xdr:rowOff>
    </xdr:from>
    <xdr:ext cx="599010" cy="259045"/>
    <xdr:sp macro="" textlink="">
      <xdr:nvSpPr>
        <xdr:cNvPr id="850" name="テキスト ボックス 849"/>
        <xdr:cNvSpPr txBox="1"/>
      </xdr:nvSpPr>
      <xdr:spPr>
        <a:xfrm>
          <a:off x="21023794" y="129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113052</xdr:rowOff>
    </xdr:from>
    <xdr:to>
      <xdr:col>29</xdr:col>
      <xdr:colOff>568325</xdr:colOff>
      <xdr:row>77</xdr:row>
      <xdr:rowOff>43202</xdr:rowOff>
    </xdr:to>
    <xdr:sp macro="" textlink="">
      <xdr:nvSpPr>
        <xdr:cNvPr id="851" name="円/楕円 850"/>
        <xdr:cNvSpPr/>
      </xdr:nvSpPr>
      <xdr:spPr>
        <a:xfrm>
          <a:off x="20383500" y="131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59728</xdr:rowOff>
    </xdr:from>
    <xdr:ext cx="599010" cy="259045"/>
    <xdr:sp macro="" textlink="">
      <xdr:nvSpPr>
        <xdr:cNvPr id="852" name="テキスト ボックス 851"/>
        <xdr:cNvSpPr txBox="1"/>
      </xdr:nvSpPr>
      <xdr:spPr>
        <a:xfrm>
          <a:off x="20134794" y="1291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90283</xdr:rowOff>
    </xdr:from>
    <xdr:to>
      <xdr:col>28</xdr:col>
      <xdr:colOff>365125</xdr:colOff>
      <xdr:row>77</xdr:row>
      <xdr:rowOff>20433</xdr:rowOff>
    </xdr:to>
    <xdr:sp macro="" textlink="">
      <xdr:nvSpPr>
        <xdr:cNvPr id="853" name="円/楕円 852"/>
        <xdr:cNvSpPr/>
      </xdr:nvSpPr>
      <xdr:spPr>
        <a:xfrm>
          <a:off x="19494500" y="131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36960</xdr:rowOff>
    </xdr:from>
    <xdr:ext cx="599010" cy="259045"/>
    <xdr:sp macro="" textlink="">
      <xdr:nvSpPr>
        <xdr:cNvPr id="854" name="テキスト ボックス 853"/>
        <xdr:cNvSpPr txBox="1"/>
      </xdr:nvSpPr>
      <xdr:spPr>
        <a:xfrm>
          <a:off x="19245794" y="128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112282</xdr:rowOff>
    </xdr:from>
    <xdr:to>
      <xdr:col>27</xdr:col>
      <xdr:colOff>161925</xdr:colOff>
      <xdr:row>77</xdr:row>
      <xdr:rowOff>42432</xdr:rowOff>
    </xdr:to>
    <xdr:sp macro="" textlink="">
      <xdr:nvSpPr>
        <xdr:cNvPr id="855" name="円/楕円 854"/>
        <xdr:cNvSpPr/>
      </xdr:nvSpPr>
      <xdr:spPr>
        <a:xfrm>
          <a:off x="18605500" y="131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58959</xdr:rowOff>
    </xdr:from>
    <xdr:ext cx="599010" cy="259045"/>
    <xdr:sp macro="" textlink="">
      <xdr:nvSpPr>
        <xdr:cNvPr id="856" name="テキスト ボックス 855"/>
        <xdr:cNvSpPr txBox="1"/>
      </xdr:nvSpPr>
      <xdr:spPr>
        <a:xfrm>
          <a:off x="18356794" y="129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841,528</a:t>
          </a:r>
          <a:r>
            <a:rPr kumimoji="1" lang="ja-JP" altLang="en-US" sz="1300">
              <a:latin typeface="ＭＳ Ｐゴシック"/>
            </a:rPr>
            <a:t>円となっている。主な構成項目である人件費は、住民一人当たり</a:t>
          </a:r>
          <a:r>
            <a:rPr kumimoji="1" lang="en-US" altLang="ja-JP" sz="1300">
              <a:latin typeface="ＭＳ Ｐゴシック"/>
            </a:rPr>
            <a:t>124,497</a:t>
          </a:r>
          <a:r>
            <a:rPr kumimoji="1" lang="ja-JP" altLang="en-US" sz="1300">
              <a:latin typeface="ＭＳ Ｐゴシック"/>
            </a:rPr>
            <a:t>円となっており、似団体平均と比べて低いものの増加傾向にある。今後も計画的な職員採用を図っていく必要がある。 </a:t>
          </a:r>
        </a:p>
        <a:p>
          <a:r>
            <a:rPr kumimoji="1" lang="ja-JP" altLang="en-US" sz="1300">
              <a:latin typeface="ＭＳ Ｐゴシック"/>
            </a:rPr>
            <a:t>・扶助費は住民一人当たり</a:t>
          </a:r>
          <a:r>
            <a:rPr kumimoji="1" lang="en-US" altLang="ja-JP" sz="1300">
              <a:latin typeface="ＭＳ Ｐゴシック"/>
            </a:rPr>
            <a:t>138,846</a:t>
          </a:r>
          <a:r>
            <a:rPr kumimoji="1" lang="ja-JP" altLang="en-US" sz="1300">
              <a:latin typeface="ＭＳ Ｐゴシック"/>
            </a:rPr>
            <a:t>円と類似団体平均の２倍程度で推移しているが、子育て環境の充実を図るため重点的に取り組んできたことによるものである。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56,129</a:t>
          </a:r>
          <a:r>
            <a:rPr kumimoji="1" lang="ja-JP" altLang="en-US" sz="1300">
              <a:latin typeface="ＭＳ Ｐゴシック"/>
            </a:rPr>
            <a:t>円となっており、類似団体と比較して一人当たりコストが低い状況となっているが、更新整備費用が大半を占め今後見込まれる生活インフラの老朽化も懸念されるため、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12,119.00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153726</xdr:rowOff>
    </xdr:from>
    <xdr:to>
      <xdr:col>6</xdr:col>
      <xdr:colOff>511175</xdr:colOff>
      <xdr:row>38</xdr:row>
      <xdr:rowOff>8418</xdr:rowOff>
    </xdr:to>
    <xdr:cxnSp macro="">
      <xdr:nvCxnSpPr>
        <xdr:cNvPr id="62" name="直線コネクタ 61"/>
        <xdr:cNvCxnSpPr/>
      </xdr:nvCxnSpPr>
      <xdr:spPr>
        <a:xfrm flipV="1">
          <a:off x="3797300" y="6497376"/>
          <a:ext cx="8382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8418</xdr:rowOff>
    </xdr:from>
    <xdr:to>
      <xdr:col>5</xdr:col>
      <xdr:colOff>358775</xdr:colOff>
      <xdr:row>38</xdr:row>
      <xdr:rowOff>25171</xdr:rowOff>
    </xdr:to>
    <xdr:cxnSp macro="">
      <xdr:nvCxnSpPr>
        <xdr:cNvPr id="65" name="直線コネクタ 64"/>
        <xdr:cNvCxnSpPr/>
      </xdr:nvCxnSpPr>
      <xdr:spPr>
        <a:xfrm flipV="1">
          <a:off x="2908300" y="6523518"/>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12386</xdr:rowOff>
    </xdr:from>
    <xdr:to>
      <xdr:col>4</xdr:col>
      <xdr:colOff>155575</xdr:colOff>
      <xdr:row>38</xdr:row>
      <xdr:rowOff>25171</xdr:rowOff>
    </xdr:to>
    <xdr:cxnSp macro="">
      <xdr:nvCxnSpPr>
        <xdr:cNvPr id="68" name="直線コネクタ 67"/>
        <xdr:cNvCxnSpPr/>
      </xdr:nvCxnSpPr>
      <xdr:spPr>
        <a:xfrm>
          <a:off x="2019300" y="652748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142263</xdr:rowOff>
    </xdr:from>
    <xdr:to>
      <xdr:col>2</xdr:col>
      <xdr:colOff>638175</xdr:colOff>
      <xdr:row>38</xdr:row>
      <xdr:rowOff>12386</xdr:rowOff>
    </xdr:to>
    <xdr:cxnSp macro="">
      <xdr:nvCxnSpPr>
        <xdr:cNvPr id="71" name="直線コネクタ 70"/>
        <xdr:cNvCxnSpPr/>
      </xdr:nvCxnSpPr>
      <xdr:spPr>
        <a:xfrm>
          <a:off x="1130300" y="6485913"/>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102926</xdr:rowOff>
    </xdr:from>
    <xdr:to>
      <xdr:col>6</xdr:col>
      <xdr:colOff>561975</xdr:colOff>
      <xdr:row>38</xdr:row>
      <xdr:rowOff>33076</xdr:rowOff>
    </xdr:to>
    <xdr:sp macro="" textlink="">
      <xdr:nvSpPr>
        <xdr:cNvPr id="81" name="円/楕円 80"/>
        <xdr:cNvSpPr/>
      </xdr:nvSpPr>
      <xdr:spPr>
        <a:xfrm>
          <a:off x="4584700" y="64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81353</xdr:rowOff>
    </xdr:from>
    <xdr:ext cx="534377" cy="259045"/>
    <xdr:sp macro="" textlink="">
      <xdr:nvSpPr>
        <xdr:cNvPr id="82" name="議会費該当値テキスト"/>
        <xdr:cNvSpPr txBox="1"/>
      </xdr:nvSpPr>
      <xdr:spPr>
        <a:xfrm>
          <a:off x="4686300" y="64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129068</xdr:rowOff>
    </xdr:from>
    <xdr:to>
      <xdr:col>5</xdr:col>
      <xdr:colOff>409575</xdr:colOff>
      <xdr:row>38</xdr:row>
      <xdr:rowOff>59218</xdr:rowOff>
    </xdr:to>
    <xdr:sp macro="" textlink="">
      <xdr:nvSpPr>
        <xdr:cNvPr id="83" name="円/楕円 82"/>
        <xdr:cNvSpPr/>
      </xdr:nvSpPr>
      <xdr:spPr>
        <a:xfrm>
          <a:off x="3746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50345</xdr:rowOff>
    </xdr:from>
    <xdr:ext cx="534377" cy="259045"/>
    <xdr:sp macro="" textlink="">
      <xdr:nvSpPr>
        <xdr:cNvPr id="84" name="テキスト ボックス 83"/>
        <xdr:cNvSpPr txBox="1"/>
      </xdr:nvSpPr>
      <xdr:spPr>
        <a:xfrm>
          <a:off x="3530111" y="65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145821</xdr:rowOff>
    </xdr:from>
    <xdr:to>
      <xdr:col>4</xdr:col>
      <xdr:colOff>206375</xdr:colOff>
      <xdr:row>38</xdr:row>
      <xdr:rowOff>75971</xdr:rowOff>
    </xdr:to>
    <xdr:sp macro="" textlink="">
      <xdr:nvSpPr>
        <xdr:cNvPr id="85" name="円/楕円 84"/>
        <xdr:cNvSpPr/>
      </xdr:nvSpPr>
      <xdr:spPr>
        <a:xfrm>
          <a:off x="2857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67098</xdr:rowOff>
    </xdr:from>
    <xdr:ext cx="534377" cy="259045"/>
    <xdr:sp macro="" textlink="">
      <xdr:nvSpPr>
        <xdr:cNvPr id="86" name="テキスト ボックス 85"/>
        <xdr:cNvSpPr txBox="1"/>
      </xdr:nvSpPr>
      <xdr:spPr>
        <a:xfrm>
          <a:off x="2641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133036</xdr:rowOff>
    </xdr:from>
    <xdr:to>
      <xdr:col>3</xdr:col>
      <xdr:colOff>3175</xdr:colOff>
      <xdr:row>38</xdr:row>
      <xdr:rowOff>63186</xdr:rowOff>
    </xdr:to>
    <xdr:sp macro="" textlink="">
      <xdr:nvSpPr>
        <xdr:cNvPr id="87" name="円/楕円 86"/>
        <xdr:cNvSpPr/>
      </xdr:nvSpPr>
      <xdr:spPr>
        <a:xfrm>
          <a:off x="1968500" y="6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54313</xdr:rowOff>
    </xdr:from>
    <xdr:ext cx="534377" cy="259045"/>
    <xdr:sp macro="" textlink="">
      <xdr:nvSpPr>
        <xdr:cNvPr id="88" name="テキスト ボックス 87"/>
        <xdr:cNvSpPr txBox="1"/>
      </xdr:nvSpPr>
      <xdr:spPr>
        <a:xfrm>
          <a:off x="1752111" y="65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91463</xdr:rowOff>
    </xdr:from>
    <xdr:to>
      <xdr:col>1</xdr:col>
      <xdr:colOff>485775</xdr:colOff>
      <xdr:row>38</xdr:row>
      <xdr:rowOff>21613</xdr:rowOff>
    </xdr:to>
    <xdr:sp macro="" textlink="">
      <xdr:nvSpPr>
        <xdr:cNvPr id="89" name="円/楕円 88"/>
        <xdr:cNvSpPr/>
      </xdr:nvSpPr>
      <xdr:spPr>
        <a:xfrm>
          <a:off x="1079500" y="64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12740</xdr:rowOff>
    </xdr:from>
    <xdr:ext cx="534377" cy="259045"/>
    <xdr:sp macro="" textlink="">
      <xdr:nvSpPr>
        <xdr:cNvPr id="90" name="テキスト ボックス 89"/>
        <xdr:cNvSpPr txBox="1"/>
      </xdr:nvSpPr>
      <xdr:spPr>
        <a:xfrm>
          <a:off x="863111" y="65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52088</xdr:rowOff>
    </xdr:from>
    <xdr:to>
      <xdr:col>6</xdr:col>
      <xdr:colOff>511175</xdr:colOff>
      <xdr:row>58</xdr:row>
      <xdr:rowOff>121789</xdr:rowOff>
    </xdr:to>
    <xdr:cxnSp macro="">
      <xdr:nvCxnSpPr>
        <xdr:cNvPr id="121" name="直線コネクタ 120"/>
        <xdr:cNvCxnSpPr/>
      </xdr:nvCxnSpPr>
      <xdr:spPr>
        <a:xfrm flipV="1">
          <a:off x="3797300" y="9996188"/>
          <a:ext cx="8382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121789</xdr:rowOff>
    </xdr:from>
    <xdr:to>
      <xdr:col>5</xdr:col>
      <xdr:colOff>358775</xdr:colOff>
      <xdr:row>58</xdr:row>
      <xdr:rowOff>134977</xdr:rowOff>
    </xdr:to>
    <xdr:cxnSp macro="">
      <xdr:nvCxnSpPr>
        <xdr:cNvPr id="124" name="直線コネクタ 123"/>
        <xdr:cNvCxnSpPr/>
      </xdr:nvCxnSpPr>
      <xdr:spPr>
        <a:xfrm flipV="1">
          <a:off x="2908300" y="10065889"/>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134977</xdr:rowOff>
    </xdr:from>
    <xdr:to>
      <xdr:col>4</xdr:col>
      <xdr:colOff>155575</xdr:colOff>
      <xdr:row>58</xdr:row>
      <xdr:rowOff>142817</xdr:rowOff>
    </xdr:to>
    <xdr:cxnSp macro="">
      <xdr:nvCxnSpPr>
        <xdr:cNvPr id="127" name="直線コネクタ 126"/>
        <xdr:cNvCxnSpPr/>
      </xdr:nvCxnSpPr>
      <xdr:spPr>
        <a:xfrm flipV="1">
          <a:off x="2019300" y="10079077"/>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124214</xdr:rowOff>
    </xdr:from>
    <xdr:to>
      <xdr:col>2</xdr:col>
      <xdr:colOff>638175</xdr:colOff>
      <xdr:row>58</xdr:row>
      <xdr:rowOff>142817</xdr:rowOff>
    </xdr:to>
    <xdr:cxnSp macro="">
      <xdr:nvCxnSpPr>
        <xdr:cNvPr id="130" name="直線コネクタ 129"/>
        <xdr:cNvCxnSpPr/>
      </xdr:nvCxnSpPr>
      <xdr:spPr>
        <a:xfrm>
          <a:off x="1130300" y="10068314"/>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1288</xdr:rowOff>
    </xdr:from>
    <xdr:to>
      <xdr:col>6</xdr:col>
      <xdr:colOff>561975</xdr:colOff>
      <xdr:row>58</xdr:row>
      <xdr:rowOff>102888</xdr:rowOff>
    </xdr:to>
    <xdr:sp macro="" textlink="">
      <xdr:nvSpPr>
        <xdr:cNvPr id="140" name="円/楕円 139"/>
        <xdr:cNvSpPr/>
      </xdr:nvSpPr>
      <xdr:spPr>
        <a:xfrm>
          <a:off x="4584700" y="99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87665</xdr:rowOff>
    </xdr:from>
    <xdr:ext cx="599010" cy="259045"/>
    <xdr:sp macro="" textlink="">
      <xdr:nvSpPr>
        <xdr:cNvPr id="141" name="総務費該当値テキスト"/>
        <xdr:cNvSpPr txBox="1"/>
      </xdr:nvSpPr>
      <xdr:spPr>
        <a:xfrm>
          <a:off x="4686300" y="986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70989</xdr:rowOff>
    </xdr:from>
    <xdr:to>
      <xdr:col>5</xdr:col>
      <xdr:colOff>409575</xdr:colOff>
      <xdr:row>59</xdr:row>
      <xdr:rowOff>1139</xdr:rowOff>
    </xdr:to>
    <xdr:sp macro="" textlink="">
      <xdr:nvSpPr>
        <xdr:cNvPr id="142" name="円/楕円 141"/>
        <xdr:cNvSpPr/>
      </xdr:nvSpPr>
      <xdr:spPr>
        <a:xfrm>
          <a:off x="3746500" y="100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163716</xdr:rowOff>
    </xdr:from>
    <xdr:ext cx="599010" cy="259045"/>
    <xdr:sp macro="" textlink="">
      <xdr:nvSpPr>
        <xdr:cNvPr id="143" name="テキスト ボックス 142"/>
        <xdr:cNvSpPr txBox="1"/>
      </xdr:nvSpPr>
      <xdr:spPr>
        <a:xfrm>
          <a:off x="3497794" y="1010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84177</xdr:rowOff>
    </xdr:from>
    <xdr:to>
      <xdr:col>4</xdr:col>
      <xdr:colOff>206375</xdr:colOff>
      <xdr:row>59</xdr:row>
      <xdr:rowOff>14327</xdr:rowOff>
    </xdr:to>
    <xdr:sp macro="" textlink="">
      <xdr:nvSpPr>
        <xdr:cNvPr id="144" name="円/楕円 143"/>
        <xdr:cNvSpPr/>
      </xdr:nvSpPr>
      <xdr:spPr>
        <a:xfrm>
          <a:off x="2857500" y="100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5454</xdr:rowOff>
    </xdr:from>
    <xdr:ext cx="599010" cy="259045"/>
    <xdr:sp macro="" textlink="">
      <xdr:nvSpPr>
        <xdr:cNvPr id="145" name="テキスト ボックス 144"/>
        <xdr:cNvSpPr txBox="1"/>
      </xdr:nvSpPr>
      <xdr:spPr>
        <a:xfrm>
          <a:off x="2608794" y="1012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92017</xdr:rowOff>
    </xdr:from>
    <xdr:to>
      <xdr:col>3</xdr:col>
      <xdr:colOff>3175</xdr:colOff>
      <xdr:row>59</xdr:row>
      <xdr:rowOff>22167</xdr:rowOff>
    </xdr:to>
    <xdr:sp macro="" textlink="">
      <xdr:nvSpPr>
        <xdr:cNvPr id="146" name="円/楕円 145"/>
        <xdr:cNvSpPr/>
      </xdr:nvSpPr>
      <xdr:spPr>
        <a:xfrm>
          <a:off x="1968500" y="10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13294</xdr:rowOff>
    </xdr:from>
    <xdr:ext cx="599010" cy="259045"/>
    <xdr:sp macro="" textlink="">
      <xdr:nvSpPr>
        <xdr:cNvPr id="147" name="テキスト ボックス 146"/>
        <xdr:cNvSpPr txBox="1"/>
      </xdr:nvSpPr>
      <xdr:spPr>
        <a:xfrm>
          <a:off x="1719794" y="1012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73414</xdr:rowOff>
    </xdr:from>
    <xdr:to>
      <xdr:col>1</xdr:col>
      <xdr:colOff>485775</xdr:colOff>
      <xdr:row>59</xdr:row>
      <xdr:rowOff>3564</xdr:rowOff>
    </xdr:to>
    <xdr:sp macro="" textlink="">
      <xdr:nvSpPr>
        <xdr:cNvPr id="148" name="円/楕円 147"/>
        <xdr:cNvSpPr/>
      </xdr:nvSpPr>
      <xdr:spPr>
        <a:xfrm>
          <a:off x="1079500" y="100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166141</xdr:rowOff>
    </xdr:from>
    <xdr:ext cx="599010" cy="259045"/>
    <xdr:sp macro="" textlink="">
      <xdr:nvSpPr>
        <xdr:cNvPr id="149" name="テキスト ボックス 148"/>
        <xdr:cNvSpPr txBox="1"/>
      </xdr:nvSpPr>
      <xdr:spPr>
        <a:xfrm>
          <a:off x="830794" y="1011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116418</xdr:rowOff>
    </xdr:from>
    <xdr:to>
      <xdr:col>6</xdr:col>
      <xdr:colOff>511175</xdr:colOff>
      <xdr:row>77</xdr:row>
      <xdr:rowOff>123996</xdr:rowOff>
    </xdr:to>
    <xdr:cxnSp macro="">
      <xdr:nvCxnSpPr>
        <xdr:cNvPr id="178" name="直線コネクタ 177"/>
        <xdr:cNvCxnSpPr/>
      </xdr:nvCxnSpPr>
      <xdr:spPr>
        <a:xfrm flipV="1">
          <a:off x="3797300" y="13318068"/>
          <a:ext cx="8382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123996</xdr:rowOff>
    </xdr:from>
    <xdr:to>
      <xdr:col>5</xdr:col>
      <xdr:colOff>358775</xdr:colOff>
      <xdr:row>77</xdr:row>
      <xdr:rowOff>154339</xdr:rowOff>
    </xdr:to>
    <xdr:cxnSp macro="">
      <xdr:nvCxnSpPr>
        <xdr:cNvPr id="181" name="直線コネクタ 180"/>
        <xdr:cNvCxnSpPr/>
      </xdr:nvCxnSpPr>
      <xdr:spPr>
        <a:xfrm flipV="1">
          <a:off x="2908300" y="13325646"/>
          <a:ext cx="889000" cy="3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128319</xdr:rowOff>
    </xdr:from>
    <xdr:to>
      <xdr:col>4</xdr:col>
      <xdr:colOff>155575</xdr:colOff>
      <xdr:row>77</xdr:row>
      <xdr:rowOff>154339</xdr:rowOff>
    </xdr:to>
    <xdr:cxnSp macro="">
      <xdr:nvCxnSpPr>
        <xdr:cNvPr id="184" name="直線コネクタ 183"/>
        <xdr:cNvCxnSpPr/>
      </xdr:nvCxnSpPr>
      <xdr:spPr>
        <a:xfrm>
          <a:off x="2019300" y="13329969"/>
          <a:ext cx="8890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123084</xdr:rowOff>
    </xdr:from>
    <xdr:to>
      <xdr:col>2</xdr:col>
      <xdr:colOff>638175</xdr:colOff>
      <xdr:row>77</xdr:row>
      <xdr:rowOff>128319</xdr:rowOff>
    </xdr:to>
    <xdr:cxnSp macro="">
      <xdr:nvCxnSpPr>
        <xdr:cNvPr id="187" name="直線コネクタ 186"/>
        <xdr:cNvCxnSpPr/>
      </xdr:nvCxnSpPr>
      <xdr:spPr>
        <a:xfrm>
          <a:off x="1130300" y="1332473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65618</xdr:rowOff>
    </xdr:from>
    <xdr:to>
      <xdr:col>6</xdr:col>
      <xdr:colOff>561975</xdr:colOff>
      <xdr:row>77</xdr:row>
      <xdr:rowOff>167218</xdr:rowOff>
    </xdr:to>
    <xdr:sp macro="" textlink="">
      <xdr:nvSpPr>
        <xdr:cNvPr id="197" name="円/楕円 196"/>
        <xdr:cNvSpPr/>
      </xdr:nvSpPr>
      <xdr:spPr>
        <a:xfrm>
          <a:off x="4584700" y="132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24995</xdr:rowOff>
    </xdr:from>
    <xdr:ext cx="599010" cy="259045"/>
    <xdr:sp macro="" textlink="">
      <xdr:nvSpPr>
        <xdr:cNvPr id="198" name="民生費該当値テキスト"/>
        <xdr:cNvSpPr txBox="1"/>
      </xdr:nvSpPr>
      <xdr:spPr>
        <a:xfrm>
          <a:off x="4686300" y="130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73196</xdr:rowOff>
    </xdr:from>
    <xdr:to>
      <xdr:col>5</xdr:col>
      <xdr:colOff>409575</xdr:colOff>
      <xdr:row>78</xdr:row>
      <xdr:rowOff>3346</xdr:rowOff>
    </xdr:to>
    <xdr:sp macro="" textlink="">
      <xdr:nvSpPr>
        <xdr:cNvPr id="199" name="円/楕円 198"/>
        <xdr:cNvSpPr/>
      </xdr:nvSpPr>
      <xdr:spPr>
        <a:xfrm>
          <a:off x="3746500" y="132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19873</xdr:rowOff>
    </xdr:from>
    <xdr:ext cx="599010" cy="259045"/>
    <xdr:sp macro="" textlink="">
      <xdr:nvSpPr>
        <xdr:cNvPr id="200" name="テキスト ボックス 199"/>
        <xdr:cNvSpPr txBox="1"/>
      </xdr:nvSpPr>
      <xdr:spPr>
        <a:xfrm>
          <a:off x="3497794" y="1305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103539</xdr:rowOff>
    </xdr:from>
    <xdr:to>
      <xdr:col>4</xdr:col>
      <xdr:colOff>206375</xdr:colOff>
      <xdr:row>78</xdr:row>
      <xdr:rowOff>33689</xdr:rowOff>
    </xdr:to>
    <xdr:sp macro="" textlink="">
      <xdr:nvSpPr>
        <xdr:cNvPr id="201" name="円/楕円 200"/>
        <xdr:cNvSpPr/>
      </xdr:nvSpPr>
      <xdr:spPr>
        <a:xfrm>
          <a:off x="2857500" y="133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24816</xdr:rowOff>
    </xdr:from>
    <xdr:ext cx="599010" cy="259045"/>
    <xdr:sp macro="" textlink="">
      <xdr:nvSpPr>
        <xdr:cNvPr id="202" name="テキスト ボックス 201"/>
        <xdr:cNvSpPr txBox="1"/>
      </xdr:nvSpPr>
      <xdr:spPr>
        <a:xfrm>
          <a:off x="2608794" y="1339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77519</xdr:rowOff>
    </xdr:from>
    <xdr:to>
      <xdr:col>3</xdr:col>
      <xdr:colOff>3175</xdr:colOff>
      <xdr:row>78</xdr:row>
      <xdr:rowOff>7669</xdr:rowOff>
    </xdr:to>
    <xdr:sp macro="" textlink="">
      <xdr:nvSpPr>
        <xdr:cNvPr id="203" name="円/楕円 202"/>
        <xdr:cNvSpPr/>
      </xdr:nvSpPr>
      <xdr:spPr>
        <a:xfrm>
          <a:off x="1968500" y="132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24196</xdr:rowOff>
    </xdr:from>
    <xdr:ext cx="599010" cy="259045"/>
    <xdr:sp macro="" textlink="">
      <xdr:nvSpPr>
        <xdr:cNvPr id="204" name="テキスト ボックス 203"/>
        <xdr:cNvSpPr txBox="1"/>
      </xdr:nvSpPr>
      <xdr:spPr>
        <a:xfrm>
          <a:off x="1719794" y="1305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72284</xdr:rowOff>
    </xdr:from>
    <xdr:to>
      <xdr:col>1</xdr:col>
      <xdr:colOff>485775</xdr:colOff>
      <xdr:row>78</xdr:row>
      <xdr:rowOff>2434</xdr:rowOff>
    </xdr:to>
    <xdr:sp macro="" textlink="">
      <xdr:nvSpPr>
        <xdr:cNvPr id="205" name="円/楕円 204"/>
        <xdr:cNvSpPr/>
      </xdr:nvSpPr>
      <xdr:spPr>
        <a:xfrm>
          <a:off x="1079500" y="132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18961</xdr:rowOff>
    </xdr:from>
    <xdr:ext cx="599010" cy="259045"/>
    <xdr:sp macro="" textlink="">
      <xdr:nvSpPr>
        <xdr:cNvPr id="206" name="テキスト ボックス 205"/>
        <xdr:cNvSpPr txBox="1"/>
      </xdr:nvSpPr>
      <xdr:spPr>
        <a:xfrm>
          <a:off x="830794" y="1304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111685</xdr:rowOff>
    </xdr:from>
    <xdr:to>
      <xdr:col>6</xdr:col>
      <xdr:colOff>511175</xdr:colOff>
      <xdr:row>97</xdr:row>
      <xdr:rowOff>117380</xdr:rowOff>
    </xdr:to>
    <xdr:cxnSp macro="">
      <xdr:nvCxnSpPr>
        <xdr:cNvPr id="235" name="直線コネクタ 234"/>
        <xdr:cNvCxnSpPr/>
      </xdr:nvCxnSpPr>
      <xdr:spPr>
        <a:xfrm flipV="1">
          <a:off x="3797300" y="16742335"/>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115339</xdr:rowOff>
    </xdr:from>
    <xdr:to>
      <xdr:col>5</xdr:col>
      <xdr:colOff>358775</xdr:colOff>
      <xdr:row>97</xdr:row>
      <xdr:rowOff>117380</xdr:rowOff>
    </xdr:to>
    <xdr:cxnSp macro="">
      <xdr:nvCxnSpPr>
        <xdr:cNvPr id="238" name="直線コネクタ 237"/>
        <xdr:cNvCxnSpPr/>
      </xdr:nvCxnSpPr>
      <xdr:spPr>
        <a:xfrm>
          <a:off x="2908300" y="16745989"/>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115339</xdr:rowOff>
    </xdr:from>
    <xdr:to>
      <xdr:col>4</xdr:col>
      <xdr:colOff>155575</xdr:colOff>
      <xdr:row>97</xdr:row>
      <xdr:rowOff>136255</xdr:rowOff>
    </xdr:to>
    <xdr:cxnSp macro="">
      <xdr:nvCxnSpPr>
        <xdr:cNvPr id="241" name="直線コネクタ 240"/>
        <xdr:cNvCxnSpPr/>
      </xdr:nvCxnSpPr>
      <xdr:spPr>
        <a:xfrm flipV="1">
          <a:off x="2019300" y="16745989"/>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136255</xdr:rowOff>
    </xdr:from>
    <xdr:to>
      <xdr:col>2</xdr:col>
      <xdr:colOff>638175</xdr:colOff>
      <xdr:row>97</xdr:row>
      <xdr:rowOff>167943</xdr:rowOff>
    </xdr:to>
    <xdr:cxnSp macro="">
      <xdr:nvCxnSpPr>
        <xdr:cNvPr id="244" name="直線コネクタ 243"/>
        <xdr:cNvCxnSpPr/>
      </xdr:nvCxnSpPr>
      <xdr:spPr>
        <a:xfrm flipV="1">
          <a:off x="1130300" y="16766905"/>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60885</xdr:rowOff>
    </xdr:from>
    <xdr:to>
      <xdr:col>6</xdr:col>
      <xdr:colOff>561975</xdr:colOff>
      <xdr:row>97</xdr:row>
      <xdr:rowOff>162485</xdr:rowOff>
    </xdr:to>
    <xdr:sp macro="" textlink="">
      <xdr:nvSpPr>
        <xdr:cNvPr id="254" name="円/楕円 253"/>
        <xdr:cNvSpPr/>
      </xdr:nvSpPr>
      <xdr:spPr>
        <a:xfrm>
          <a:off x="4584700" y="166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39312</xdr:rowOff>
    </xdr:from>
    <xdr:ext cx="534377" cy="259045"/>
    <xdr:sp macro="" textlink="">
      <xdr:nvSpPr>
        <xdr:cNvPr id="255" name="衛生費該当値テキスト"/>
        <xdr:cNvSpPr txBox="1"/>
      </xdr:nvSpPr>
      <xdr:spPr>
        <a:xfrm>
          <a:off x="4686300" y="166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66580</xdr:rowOff>
    </xdr:from>
    <xdr:to>
      <xdr:col>5</xdr:col>
      <xdr:colOff>409575</xdr:colOff>
      <xdr:row>97</xdr:row>
      <xdr:rowOff>168180</xdr:rowOff>
    </xdr:to>
    <xdr:sp macro="" textlink="">
      <xdr:nvSpPr>
        <xdr:cNvPr id="256" name="円/楕円 255"/>
        <xdr:cNvSpPr/>
      </xdr:nvSpPr>
      <xdr:spPr>
        <a:xfrm>
          <a:off x="3746500" y="166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159307</xdr:rowOff>
    </xdr:from>
    <xdr:ext cx="534377" cy="259045"/>
    <xdr:sp macro="" textlink="">
      <xdr:nvSpPr>
        <xdr:cNvPr id="257" name="テキスト ボックス 256"/>
        <xdr:cNvSpPr txBox="1"/>
      </xdr:nvSpPr>
      <xdr:spPr>
        <a:xfrm>
          <a:off x="3530111" y="167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64539</xdr:rowOff>
    </xdr:from>
    <xdr:to>
      <xdr:col>4</xdr:col>
      <xdr:colOff>206375</xdr:colOff>
      <xdr:row>97</xdr:row>
      <xdr:rowOff>166139</xdr:rowOff>
    </xdr:to>
    <xdr:sp macro="" textlink="">
      <xdr:nvSpPr>
        <xdr:cNvPr id="258" name="円/楕円 257"/>
        <xdr:cNvSpPr/>
      </xdr:nvSpPr>
      <xdr:spPr>
        <a:xfrm>
          <a:off x="2857500" y="166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157266</xdr:rowOff>
    </xdr:from>
    <xdr:ext cx="534377" cy="259045"/>
    <xdr:sp macro="" textlink="">
      <xdr:nvSpPr>
        <xdr:cNvPr id="259" name="テキスト ボックス 258"/>
        <xdr:cNvSpPr txBox="1"/>
      </xdr:nvSpPr>
      <xdr:spPr>
        <a:xfrm>
          <a:off x="2641111" y="167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85455</xdr:rowOff>
    </xdr:from>
    <xdr:to>
      <xdr:col>3</xdr:col>
      <xdr:colOff>3175</xdr:colOff>
      <xdr:row>98</xdr:row>
      <xdr:rowOff>15605</xdr:rowOff>
    </xdr:to>
    <xdr:sp macro="" textlink="">
      <xdr:nvSpPr>
        <xdr:cNvPr id="260" name="円/楕円 259"/>
        <xdr:cNvSpPr/>
      </xdr:nvSpPr>
      <xdr:spPr>
        <a:xfrm>
          <a:off x="1968500" y="167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6732</xdr:rowOff>
    </xdr:from>
    <xdr:ext cx="534377" cy="259045"/>
    <xdr:sp macro="" textlink="">
      <xdr:nvSpPr>
        <xdr:cNvPr id="261" name="テキスト ボックス 260"/>
        <xdr:cNvSpPr txBox="1"/>
      </xdr:nvSpPr>
      <xdr:spPr>
        <a:xfrm>
          <a:off x="1752111" y="16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117143</xdr:rowOff>
    </xdr:from>
    <xdr:to>
      <xdr:col>1</xdr:col>
      <xdr:colOff>485775</xdr:colOff>
      <xdr:row>98</xdr:row>
      <xdr:rowOff>47293</xdr:rowOff>
    </xdr:to>
    <xdr:sp macro="" textlink="">
      <xdr:nvSpPr>
        <xdr:cNvPr id="262" name="円/楕円 261"/>
        <xdr:cNvSpPr/>
      </xdr:nvSpPr>
      <xdr:spPr>
        <a:xfrm>
          <a:off x="1079500" y="167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38420</xdr:rowOff>
    </xdr:from>
    <xdr:ext cx="534377" cy="259045"/>
    <xdr:sp macro="" textlink="">
      <xdr:nvSpPr>
        <xdr:cNvPr id="263" name="テキスト ボックス 262"/>
        <xdr:cNvSpPr txBox="1"/>
      </xdr:nvSpPr>
      <xdr:spPr>
        <a:xfrm>
          <a:off x="863111" y="1684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1645</xdr:rowOff>
    </xdr:from>
    <xdr:to>
      <xdr:col>15</xdr:col>
      <xdr:colOff>180975</xdr:colOff>
      <xdr:row>59</xdr:row>
      <xdr:rowOff>16914</xdr:rowOff>
    </xdr:to>
    <xdr:cxnSp macro="">
      <xdr:nvCxnSpPr>
        <xdr:cNvPr id="353" name="直線コネクタ 352"/>
        <xdr:cNvCxnSpPr/>
      </xdr:nvCxnSpPr>
      <xdr:spPr>
        <a:xfrm>
          <a:off x="9639300" y="10117195"/>
          <a:ext cx="838200" cy="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1645</xdr:rowOff>
    </xdr:from>
    <xdr:to>
      <xdr:col>14</xdr:col>
      <xdr:colOff>28575</xdr:colOff>
      <xdr:row>59</xdr:row>
      <xdr:rowOff>7820</xdr:rowOff>
    </xdr:to>
    <xdr:cxnSp macro="">
      <xdr:nvCxnSpPr>
        <xdr:cNvPr id="356" name="直線コネクタ 355"/>
        <xdr:cNvCxnSpPr/>
      </xdr:nvCxnSpPr>
      <xdr:spPr>
        <a:xfrm flipV="1">
          <a:off x="8750300" y="10117195"/>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5724</xdr:rowOff>
    </xdr:from>
    <xdr:to>
      <xdr:col>12</xdr:col>
      <xdr:colOff>511175</xdr:colOff>
      <xdr:row>59</xdr:row>
      <xdr:rowOff>7820</xdr:rowOff>
    </xdr:to>
    <xdr:cxnSp macro="">
      <xdr:nvCxnSpPr>
        <xdr:cNvPr id="359" name="直線コネクタ 358"/>
        <xdr:cNvCxnSpPr/>
      </xdr:nvCxnSpPr>
      <xdr:spPr>
        <a:xfrm>
          <a:off x="7861300" y="1012127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5724</xdr:rowOff>
    </xdr:from>
    <xdr:to>
      <xdr:col>11</xdr:col>
      <xdr:colOff>307975</xdr:colOff>
      <xdr:row>59</xdr:row>
      <xdr:rowOff>8646</xdr:rowOff>
    </xdr:to>
    <xdr:cxnSp macro="">
      <xdr:nvCxnSpPr>
        <xdr:cNvPr id="362" name="直線コネクタ 361"/>
        <xdr:cNvCxnSpPr/>
      </xdr:nvCxnSpPr>
      <xdr:spPr>
        <a:xfrm flipV="1">
          <a:off x="6972300" y="1012127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137564</xdr:rowOff>
    </xdr:from>
    <xdr:to>
      <xdr:col>15</xdr:col>
      <xdr:colOff>231775</xdr:colOff>
      <xdr:row>59</xdr:row>
      <xdr:rowOff>67714</xdr:rowOff>
    </xdr:to>
    <xdr:sp macro="" textlink="">
      <xdr:nvSpPr>
        <xdr:cNvPr id="372" name="円/楕円 371"/>
        <xdr:cNvSpPr/>
      </xdr:nvSpPr>
      <xdr:spPr>
        <a:xfrm>
          <a:off x="10426700" y="10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52491</xdr:rowOff>
    </xdr:from>
    <xdr:ext cx="534377" cy="259045"/>
    <xdr:sp macro="" textlink="">
      <xdr:nvSpPr>
        <xdr:cNvPr id="373" name="農林水産業費該当値テキスト"/>
        <xdr:cNvSpPr txBox="1"/>
      </xdr:nvSpPr>
      <xdr:spPr>
        <a:xfrm>
          <a:off x="10528300" y="99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122295</xdr:rowOff>
    </xdr:from>
    <xdr:to>
      <xdr:col>14</xdr:col>
      <xdr:colOff>79375</xdr:colOff>
      <xdr:row>59</xdr:row>
      <xdr:rowOff>52445</xdr:rowOff>
    </xdr:to>
    <xdr:sp macro="" textlink="">
      <xdr:nvSpPr>
        <xdr:cNvPr id="374" name="円/楕円 373"/>
        <xdr:cNvSpPr/>
      </xdr:nvSpPr>
      <xdr:spPr>
        <a:xfrm>
          <a:off x="9588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43572</xdr:rowOff>
    </xdr:from>
    <xdr:ext cx="534377" cy="259045"/>
    <xdr:sp macro="" textlink="">
      <xdr:nvSpPr>
        <xdr:cNvPr id="375" name="テキスト ボックス 374"/>
        <xdr:cNvSpPr txBox="1"/>
      </xdr:nvSpPr>
      <xdr:spPr>
        <a:xfrm>
          <a:off x="9372111" y="101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128470</xdr:rowOff>
    </xdr:from>
    <xdr:to>
      <xdr:col>12</xdr:col>
      <xdr:colOff>561975</xdr:colOff>
      <xdr:row>59</xdr:row>
      <xdr:rowOff>58620</xdr:rowOff>
    </xdr:to>
    <xdr:sp macro="" textlink="">
      <xdr:nvSpPr>
        <xdr:cNvPr id="376" name="円/楕円 375"/>
        <xdr:cNvSpPr/>
      </xdr:nvSpPr>
      <xdr:spPr>
        <a:xfrm>
          <a:off x="8699500" y="100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49747</xdr:rowOff>
    </xdr:from>
    <xdr:ext cx="534377" cy="259045"/>
    <xdr:sp macro="" textlink="">
      <xdr:nvSpPr>
        <xdr:cNvPr id="377" name="テキスト ボックス 376"/>
        <xdr:cNvSpPr txBox="1"/>
      </xdr:nvSpPr>
      <xdr:spPr>
        <a:xfrm>
          <a:off x="8483111" y="10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126374</xdr:rowOff>
    </xdr:from>
    <xdr:to>
      <xdr:col>11</xdr:col>
      <xdr:colOff>358775</xdr:colOff>
      <xdr:row>59</xdr:row>
      <xdr:rowOff>56524</xdr:rowOff>
    </xdr:to>
    <xdr:sp macro="" textlink="">
      <xdr:nvSpPr>
        <xdr:cNvPr id="378" name="円/楕円 377"/>
        <xdr:cNvSpPr/>
      </xdr:nvSpPr>
      <xdr:spPr>
        <a:xfrm>
          <a:off x="7810500" y="10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47651</xdr:rowOff>
    </xdr:from>
    <xdr:ext cx="534377" cy="259045"/>
    <xdr:sp macro="" textlink="">
      <xdr:nvSpPr>
        <xdr:cNvPr id="379" name="テキスト ボックス 378"/>
        <xdr:cNvSpPr txBox="1"/>
      </xdr:nvSpPr>
      <xdr:spPr>
        <a:xfrm>
          <a:off x="7594111" y="10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129296</xdr:rowOff>
    </xdr:from>
    <xdr:to>
      <xdr:col>10</xdr:col>
      <xdr:colOff>155575</xdr:colOff>
      <xdr:row>59</xdr:row>
      <xdr:rowOff>59446</xdr:rowOff>
    </xdr:to>
    <xdr:sp macro="" textlink="">
      <xdr:nvSpPr>
        <xdr:cNvPr id="380" name="円/楕円 379"/>
        <xdr:cNvSpPr/>
      </xdr:nvSpPr>
      <xdr:spPr>
        <a:xfrm>
          <a:off x="6921500" y="100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50573</xdr:rowOff>
    </xdr:from>
    <xdr:ext cx="534377" cy="259045"/>
    <xdr:sp macro="" textlink="">
      <xdr:nvSpPr>
        <xdr:cNvPr id="381" name="テキスト ボックス 380"/>
        <xdr:cNvSpPr txBox="1"/>
      </xdr:nvSpPr>
      <xdr:spPr>
        <a:xfrm>
          <a:off x="6705111" y="101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108542</xdr:rowOff>
    </xdr:from>
    <xdr:to>
      <xdr:col>15</xdr:col>
      <xdr:colOff>180975</xdr:colOff>
      <xdr:row>79</xdr:row>
      <xdr:rowOff>2756</xdr:rowOff>
    </xdr:to>
    <xdr:cxnSp macro="">
      <xdr:nvCxnSpPr>
        <xdr:cNvPr id="410" name="直線コネクタ 409"/>
        <xdr:cNvCxnSpPr/>
      </xdr:nvCxnSpPr>
      <xdr:spPr>
        <a:xfrm>
          <a:off x="9639300" y="13481642"/>
          <a:ext cx="8382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108542</xdr:rowOff>
    </xdr:from>
    <xdr:to>
      <xdr:col>14</xdr:col>
      <xdr:colOff>28575</xdr:colOff>
      <xdr:row>79</xdr:row>
      <xdr:rowOff>15015</xdr:rowOff>
    </xdr:to>
    <xdr:cxnSp macro="">
      <xdr:nvCxnSpPr>
        <xdr:cNvPr id="413" name="直線コネクタ 412"/>
        <xdr:cNvCxnSpPr/>
      </xdr:nvCxnSpPr>
      <xdr:spPr>
        <a:xfrm flipV="1">
          <a:off x="8750300" y="13481642"/>
          <a:ext cx="889000" cy="7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15015</xdr:rowOff>
    </xdr:from>
    <xdr:to>
      <xdr:col>12</xdr:col>
      <xdr:colOff>511175</xdr:colOff>
      <xdr:row>79</xdr:row>
      <xdr:rowOff>18222</xdr:rowOff>
    </xdr:to>
    <xdr:cxnSp macro="">
      <xdr:nvCxnSpPr>
        <xdr:cNvPr id="416" name="直線コネクタ 415"/>
        <xdr:cNvCxnSpPr/>
      </xdr:nvCxnSpPr>
      <xdr:spPr>
        <a:xfrm flipV="1">
          <a:off x="7861300" y="1355956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17762</xdr:rowOff>
    </xdr:from>
    <xdr:to>
      <xdr:col>11</xdr:col>
      <xdr:colOff>307975</xdr:colOff>
      <xdr:row>79</xdr:row>
      <xdr:rowOff>18222</xdr:rowOff>
    </xdr:to>
    <xdr:cxnSp macro="">
      <xdr:nvCxnSpPr>
        <xdr:cNvPr id="419" name="直線コネクタ 418"/>
        <xdr:cNvCxnSpPr/>
      </xdr:nvCxnSpPr>
      <xdr:spPr>
        <a:xfrm>
          <a:off x="6972300" y="13562312"/>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123406</xdr:rowOff>
    </xdr:from>
    <xdr:to>
      <xdr:col>15</xdr:col>
      <xdr:colOff>231775</xdr:colOff>
      <xdr:row>79</xdr:row>
      <xdr:rowOff>53556</xdr:rowOff>
    </xdr:to>
    <xdr:sp macro="" textlink="">
      <xdr:nvSpPr>
        <xdr:cNvPr id="429" name="円/楕円 428"/>
        <xdr:cNvSpPr/>
      </xdr:nvSpPr>
      <xdr:spPr>
        <a:xfrm>
          <a:off x="10426700" y="134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38333</xdr:rowOff>
    </xdr:from>
    <xdr:ext cx="534377" cy="259045"/>
    <xdr:sp macro="" textlink="">
      <xdr:nvSpPr>
        <xdr:cNvPr id="430" name="商工費該当値テキスト"/>
        <xdr:cNvSpPr txBox="1"/>
      </xdr:nvSpPr>
      <xdr:spPr>
        <a:xfrm>
          <a:off x="10528300" y="134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57742</xdr:rowOff>
    </xdr:from>
    <xdr:to>
      <xdr:col>14</xdr:col>
      <xdr:colOff>79375</xdr:colOff>
      <xdr:row>78</xdr:row>
      <xdr:rowOff>159342</xdr:rowOff>
    </xdr:to>
    <xdr:sp macro="" textlink="">
      <xdr:nvSpPr>
        <xdr:cNvPr id="431" name="円/楕円 430"/>
        <xdr:cNvSpPr/>
      </xdr:nvSpPr>
      <xdr:spPr>
        <a:xfrm>
          <a:off x="9588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150469</xdr:rowOff>
    </xdr:from>
    <xdr:ext cx="534377" cy="259045"/>
    <xdr:sp macro="" textlink="">
      <xdr:nvSpPr>
        <xdr:cNvPr id="432" name="テキスト ボックス 431"/>
        <xdr:cNvSpPr txBox="1"/>
      </xdr:nvSpPr>
      <xdr:spPr>
        <a:xfrm>
          <a:off x="9372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135665</xdr:rowOff>
    </xdr:from>
    <xdr:to>
      <xdr:col>12</xdr:col>
      <xdr:colOff>561975</xdr:colOff>
      <xdr:row>79</xdr:row>
      <xdr:rowOff>65815</xdr:rowOff>
    </xdr:to>
    <xdr:sp macro="" textlink="">
      <xdr:nvSpPr>
        <xdr:cNvPr id="433" name="円/楕円 432"/>
        <xdr:cNvSpPr/>
      </xdr:nvSpPr>
      <xdr:spPr>
        <a:xfrm>
          <a:off x="8699500" y="135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56942</xdr:rowOff>
    </xdr:from>
    <xdr:ext cx="469744" cy="259045"/>
    <xdr:sp macro="" textlink="">
      <xdr:nvSpPr>
        <xdr:cNvPr id="434" name="テキスト ボックス 433"/>
        <xdr:cNvSpPr txBox="1"/>
      </xdr:nvSpPr>
      <xdr:spPr>
        <a:xfrm>
          <a:off x="8515427" y="1360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138872</xdr:rowOff>
    </xdr:from>
    <xdr:to>
      <xdr:col>11</xdr:col>
      <xdr:colOff>358775</xdr:colOff>
      <xdr:row>79</xdr:row>
      <xdr:rowOff>69022</xdr:rowOff>
    </xdr:to>
    <xdr:sp macro="" textlink="">
      <xdr:nvSpPr>
        <xdr:cNvPr id="435" name="円/楕円 434"/>
        <xdr:cNvSpPr/>
      </xdr:nvSpPr>
      <xdr:spPr>
        <a:xfrm>
          <a:off x="7810500" y="135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60149</xdr:rowOff>
    </xdr:from>
    <xdr:ext cx="469744" cy="259045"/>
    <xdr:sp macro="" textlink="">
      <xdr:nvSpPr>
        <xdr:cNvPr id="436" name="テキスト ボックス 435"/>
        <xdr:cNvSpPr txBox="1"/>
      </xdr:nvSpPr>
      <xdr:spPr>
        <a:xfrm>
          <a:off x="7626427" y="1360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138412</xdr:rowOff>
    </xdr:from>
    <xdr:to>
      <xdr:col>10</xdr:col>
      <xdr:colOff>155575</xdr:colOff>
      <xdr:row>79</xdr:row>
      <xdr:rowOff>68562</xdr:rowOff>
    </xdr:to>
    <xdr:sp macro="" textlink="">
      <xdr:nvSpPr>
        <xdr:cNvPr id="437" name="円/楕円 436"/>
        <xdr:cNvSpPr/>
      </xdr:nvSpPr>
      <xdr:spPr>
        <a:xfrm>
          <a:off x="6921500" y="135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59689</xdr:rowOff>
    </xdr:from>
    <xdr:ext cx="469744" cy="259045"/>
    <xdr:sp macro="" textlink="">
      <xdr:nvSpPr>
        <xdr:cNvPr id="438" name="テキスト ボックス 437"/>
        <xdr:cNvSpPr txBox="1"/>
      </xdr:nvSpPr>
      <xdr:spPr>
        <a:xfrm>
          <a:off x="6737427" y="1360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168641</xdr:rowOff>
    </xdr:from>
    <xdr:to>
      <xdr:col>15</xdr:col>
      <xdr:colOff>180975</xdr:colOff>
      <xdr:row>99</xdr:row>
      <xdr:rowOff>6240</xdr:rowOff>
    </xdr:to>
    <xdr:cxnSp macro="">
      <xdr:nvCxnSpPr>
        <xdr:cNvPr id="467" name="直線コネクタ 466"/>
        <xdr:cNvCxnSpPr/>
      </xdr:nvCxnSpPr>
      <xdr:spPr>
        <a:xfrm flipV="1">
          <a:off x="9639300" y="16970741"/>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165902</xdr:rowOff>
    </xdr:from>
    <xdr:to>
      <xdr:col>14</xdr:col>
      <xdr:colOff>28575</xdr:colOff>
      <xdr:row>99</xdr:row>
      <xdr:rowOff>6240</xdr:rowOff>
    </xdr:to>
    <xdr:cxnSp macro="">
      <xdr:nvCxnSpPr>
        <xdr:cNvPr id="470" name="直線コネクタ 469"/>
        <xdr:cNvCxnSpPr/>
      </xdr:nvCxnSpPr>
      <xdr:spPr>
        <a:xfrm>
          <a:off x="8750300" y="16968002"/>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114849</xdr:rowOff>
    </xdr:from>
    <xdr:to>
      <xdr:col>12</xdr:col>
      <xdr:colOff>511175</xdr:colOff>
      <xdr:row>98</xdr:row>
      <xdr:rowOff>165902</xdr:rowOff>
    </xdr:to>
    <xdr:cxnSp macro="">
      <xdr:nvCxnSpPr>
        <xdr:cNvPr id="473" name="直線コネクタ 472"/>
        <xdr:cNvCxnSpPr/>
      </xdr:nvCxnSpPr>
      <xdr:spPr>
        <a:xfrm>
          <a:off x="7861300" y="16916949"/>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114849</xdr:rowOff>
    </xdr:from>
    <xdr:to>
      <xdr:col>11</xdr:col>
      <xdr:colOff>307975</xdr:colOff>
      <xdr:row>98</xdr:row>
      <xdr:rowOff>162016</xdr:rowOff>
    </xdr:to>
    <xdr:cxnSp macro="">
      <xdr:nvCxnSpPr>
        <xdr:cNvPr id="476" name="直線コネクタ 475"/>
        <xdr:cNvCxnSpPr/>
      </xdr:nvCxnSpPr>
      <xdr:spPr>
        <a:xfrm flipV="1">
          <a:off x="6972300" y="16916949"/>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117841</xdr:rowOff>
    </xdr:from>
    <xdr:to>
      <xdr:col>15</xdr:col>
      <xdr:colOff>231775</xdr:colOff>
      <xdr:row>99</xdr:row>
      <xdr:rowOff>47991</xdr:rowOff>
    </xdr:to>
    <xdr:sp macro="" textlink="">
      <xdr:nvSpPr>
        <xdr:cNvPr id="486" name="円/楕円 485"/>
        <xdr:cNvSpPr/>
      </xdr:nvSpPr>
      <xdr:spPr>
        <a:xfrm>
          <a:off x="10426700" y="169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10528300" y="16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126890</xdr:rowOff>
    </xdr:from>
    <xdr:to>
      <xdr:col>14</xdr:col>
      <xdr:colOff>79375</xdr:colOff>
      <xdr:row>99</xdr:row>
      <xdr:rowOff>57040</xdr:rowOff>
    </xdr:to>
    <xdr:sp macro="" textlink="">
      <xdr:nvSpPr>
        <xdr:cNvPr id="488" name="円/楕円 487"/>
        <xdr:cNvSpPr/>
      </xdr:nvSpPr>
      <xdr:spPr>
        <a:xfrm>
          <a:off x="9588500" y="169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48167</xdr:rowOff>
    </xdr:from>
    <xdr:ext cx="534377" cy="259045"/>
    <xdr:sp macro="" textlink="">
      <xdr:nvSpPr>
        <xdr:cNvPr id="489" name="テキスト ボックス 488"/>
        <xdr:cNvSpPr txBox="1"/>
      </xdr:nvSpPr>
      <xdr:spPr>
        <a:xfrm>
          <a:off x="9372111" y="170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115102</xdr:rowOff>
    </xdr:from>
    <xdr:to>
      <xdr:col>12</xdr:col>
      <xdr:colOff>561975</xdr:colOff>
      <xdr:row>99</xdr:row>
      <xdr:rowOff>45252</xdr:rowOff>
    </xdr:to>
    <xdr:sp macro="" textlink="">
      <xdr:nvSpPr>
        <xdr:cNvPr id="490" name="円/楕円 489"/>
        <xdr:cNvSpPr/>
      </xdr:nvSpPr>
      <xdr:spPr>
        <a:xfrm>
          <a:off x="8699500" y="16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36379</xdr:rowOff>
    </xdr:from>
    <xdr:ext cx="534377" cy="259045"/>
    <xdr:sp macro="" textlink="">
      <xdr:nvSpPr>
        <xdr:cNvPr id="491" name="テキスト ボックス 490"/>
        <xdr:cNvSpPr txBox="1"/>
      </xdr:nvSpPr>
      <xdr:spPr>
        <a:xfrm>
          <a:off x="8483111" y="17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64049</xdr:rowOff>
    </xdr:from>
    <xdr:to>
      <xdr:col>11</xdr:col>
      <xdr:colOff>358775</xdr:colOff>
      <xdr:row>98</xdr:row>
      <xdr:rowOff>165649</xdr:rowOff>
    </xdr:to>
    <xdr:sp macro="" textlink="">
      <xdr:nvSpPr>
        <xdr:cNvPr id="492" name="円/楕円 491"/>
        <xdr:cNvSpPr/>
      </xdr:nvSpPr>
      <xdr:spPr>
        <a:xfrm>
          <a:off x="7810500" y="16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10726</xdr:rowOff>
    </xdr:from>
    <xdr:ext cx="599010" cy="259045"/>
    <xdr:sp macro="" textlink="">
      <xdr:nvSpPr>
        <xdr:cNvPr id="493" name="テキスト ボックス 492"/>
        <xdr:cNvSpPr txBox="1"/>
      </xdr:nvSpPr>
      <xdr:spPr>
        <a:xfrm>
          <a:off x="7561794" y="166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111216</xdr:rowOff>
    </xdr:from>
    <xdr:to>
      <xdr:col>10</xdr:col>
      <xdr:colOff>155575</xdr:colOff>
      <xdr:row>99</xdr:row>
      <xdr:rowOff>41366</xdr:rowOff>
    </xdr:to>
    <xdr:sp macro="" textlink="">
      <xdr:nvSpPr>
        <xdr:cNvPr id="494" name="円/楕円 493"/>
        <xdr:cNvSpPr/>
      </xdr:nvSpPr>
      <xdr:spPr>
        <a:xfrm>
          <a:off x="6921500" y="169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32493</xdr:rowOff>
    </xdr:from>
    <xdr:ext cx="534377" cy="259045"/>
    <xdr:sp macro="" textlink="">
      <xdr:nvSpPr>
        <xdr:cNvPr id="495" name="テキスト ボックス 494"/>
        <xdr:cNvSpPr txBox="1"/>
      </xdr:nvSpPr>
      <xdr:spPr>
        <a:xfrm>
          <a:off x="6705111" y="170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76250</xdr:rowOff>
    </xdr:from>
    <xdr:to>
      <xdr:col>23</xdr:col>
      <xdr:colOff>517525</xdr:colOff>
      <xdr:row>38</xdr:row>
      <xdr:rowOff>78947</xdr:rowOff>
    </xdr:to>
    <xdr:cxnSp macro="">
      <xdr:nvCxnSpPr>
        <xdr:cNvPr id="522" name="直線コネクタ 521"/>
        <xdr:cNvCxnSpPr/>
      </xdr:nvCxnSpPr>
      <xdr:spPr>
        <a:xfrm flipV="1">
          <a:off x="15481300" y="6591350"/>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62573</xdr:rowOff>
    </xdr:from>
    <xdr:to>
      <xdr:col>22</xdr:col>
      <xdr:colOff>365125</xdr:colOff>
      <xdr:row>38</xdr:row>
      <xdr:rowOff>78947</xdr:rowOff>
    </xdr:to>
    <xdr:cxnSp macro="">
      <xdr:nvCxnSpPr>
        <xdr:cNvPr id="525" name="直線コネクタ 524"/>
        <xdr:cNvCxnSpPr/>
      </xdr:nvCxnSpPr>
      <xdr:spPr>
        <a:xfrm>
          <a:off x="14592300" y="6577673"/>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62573</xdr:rowOff>
    </xdr:from>
    <xdr:to>
      <xdr:col>21</xdr:col>
      <xdr:colOff>161925</xdr:colOff>
      <xdr:row>38</xdr:row>
      <xdr:rowOff>76538</xdr:rowOff>
    </xdr:to>
    <xdr:cxnSp macro="">
      <xdr:nvCxnSpPr>
        <xdr:cNvPr id="528" name="直線コネクタ 527"/>
        <xdr:cNvCxnSpPr/>
      </xdr:nvCxnSpPr>
      <xdr:spPr>
        <a:xfrm flipV="1">
          <a:off x="13703300" y="6577673"/>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72382</xdr:rowOff>
    </xdr:from>
    <xdr:to>
      <xdr:col>19</xdr:col>
      <xdr:colOff>644525</xdr:colOff>
      <xdr:row>38</xdr:row>
      <xdr:rowOff>76538</xdr:rowOff>
    </xdr:to>
    <xdr:cxnSp macro="">
      <xdr:nvCxnSpPr>
        <xdr:cNvPr id="531" name="直線コネクタ 530"/>
        <xdr:cNvCxnSpPr/>
      </xdr:nvCxnSpPr>
      <xdr:spPr>
        <a:xfrm>
          <a:off x="12814300" y="6587482"/>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25450</xdr:rowOff>
    </xdr:from>
    <xdr:to>
      <xdr:col>23</xdr:col>
      <xdr:colOff>568325</xdr:colOff>
      <xdr:row>38</xdr:row>
      <xdr:rowOff>127050</xdr:rowOff>
    </xdr:to>
    <xdr:sp macro="" textlink="">
      <xdr:nvSpPr>
        <xdr:cNvPr id="541" name="円/楕円 540"/>
        <xdr:cNvSpPr/>
      </xdr:nvSpPr>
      <xdr:spPr>
        <a:xfrm>
          <a:off x="16268700" y="65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28147</xdr:rowOff>
    </xdr:from>
    <xdr:to>
      <xdr:col>22</xdr:col>
      <xdr:colOff>415925</xdr:colOff>
      <xdr:row>38</xdr:row>
      <xdr:rowOff>129747</xdr:rowOff>
    </xdr:to>
    <xdr:sp macro="" textlink="">
      <xdr:nvSpPr>
        <xdr:cNvPr id="543" name="円/楕円 542"/>
        <xdr:cNvSpPr/>
      </xdr:nvSpPr>
      <xdr:spPr>
        <a:xfrm>
          <a:off x="15430500" y="654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120874</xdr:rowOff>
    </xdr:from>
    <xdr:ext cx="534377" cy="259045"/>
    <xdr:sp macro="" textlink="">
      <xdr:nvSpPr>
        <xdr:cNvPr id="544" name="テキスト ボックス 543"/>
        <xdr:cNvSpPr txBox="1"/>
      </xdr:nvSpPr>
      <xdr:spPr>
        <a:xfrm>
          <a:off x="15214111" y="66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11773</xdr:rowOff>
    </xdr:from>
    <xdr:to>
      <xdr:col>21</xdr:col>
      <xdr:colOff>212725</xdr:colOff>
      <xdr:row>38</xdr:row>
      <xdr:rowOff>113373</xdr:rowOff>
    </xdr:to>
    <xdr:sp macro="" textlink="">
      <xdr:nvSpPr>
        <xdr:cNvPr id="545" name="円/楕円 544"/>
        <xdr:cNvSpPr/>
      </xdr:nvSpPr>
      <xdr:spPr>
        <a:xfrm>
          <a:off x="14541500" y="65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104500</xdr:rowOff>
    </xdr:from>
    <xdr:ext cx="534377" cy="259045"/>
    <xdr:sp macro="" textlink="">
      <xdr:nvSpPr>
        <xdr:cNvPr id="546" name="テキスト ボックス 545"/>
        <xdr:cNvSpPr txBox="1"/>
      </xdr:nvSpPr>
      <xdr:spPr>
        <a:xfrm>
          <a:off x="14325111" y="66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25738</xdr:rowOff>
    </xdr:from>
    <xdr:to>
      <xdr:col>20</xdr:col>
      <xdr:colOff>9525</xdr:colOff>
      <xdr:row>38</xdr:row>
      <xdr:rowOff>127338</xdr:rowOff>
    </xdr:to>
    <xdr:sp macro="" textlink="">
      <xdr:nvSpPr>
        <xdr:cNvPr id="547" name="円/楕円 546"/>
        <xdr:cNvSpPr/>
      </xdr:nvSpPr>
      <xdr:spPr>
        <a:xfrm>
          <a:off x="13652500" y="65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118465</xdr:rowOff>
    </xdr:from>
    <xdr:ext cx="534377" cy="259045"/>
    <xdr:sp macro="" textlink="">
      <xdr:nvSpPr>
        <xdr:cNvPr id="548" name="テキスト ボックス 547"/>
        <xdr:cNvSpPr txBox="1"/>
      </xdr:nvSpPr>
      <xdr:spPr>
        <a:xfrm>
          <a:off x="13436111" y="66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21582</xdr:rowOff>
    </xdr:from>
    <xdr:to>
      <xdr:col>18</xdr:col>
      <xdr:colOff>492125</xdr:colOff>
      <xdr:row>38</xdr:row>
      <xdr:rowOff>123182</xdr:rowOff>
    </xdr:to>
    <xdr:sp macro="" textlink="">
      <xdr:nvSpPr>
        <xdr:cNvPr id="549" name="円/楕円 548"/>
        <xdr:cNvSpPr/>
      </xdr:nvSpPr>
      <xdr:spPr>
        <a:xfrm>
          <a:off x="12763500" y="6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114309</xdr:rowOff>
    </xdr:from>
    <xdr:ext cx="534377" cy="259045"/>
    <xdr:sp macro="" textlink="">
      <xdr:nvSpPr>
        <xdr:cNvPr id="550" name="テキスト ボックス 549"/>
        <xdr:cNvSpPr txBox="1"/>
      </xdr:nvSpPr>
      <xdr:spPr>
        <a:xfrm>
          <a:off x="12547111" y="66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97713</xdr:rowOff>
    </xdr:from>
    <xdr:to>
      <xdr:col>23</xdr:col>
      <xdr:colOff>517525</xdr:colOff>
      <xdr:row>58</xdr:row>
      <xdr:rowOff>107944</xdr:rowOff>
    </xdr:to>
    <xdr:cxnSp macro="">
      <xdr:nvCxnSpPr>
        <xdr:cNvPr id="579" name="直線コネクタ 578"/>
        <xdr:cNvCxnSpPr/>
      </xdr:nvCxnSpPr>
      <xdr:spPr>
        <a:xfrm flipV="1">
          <a:off x="15481300" y="10041813"/>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107944</xdr:rowOff>
    </xdr:from>
    <xdr:to>
      <xdr:col>22</xdr:col>
      <xdr:colOff>365125</xdr:colOff>
      <xdr:row>58</xdr:row>
      <xdr:rowOff>120783</xdr:rowOff>
    </xdr:to>
    <xdr:cxnSp macro="">
      <xdr:nvCxnSpPr>
        <xdr:cNvPr id="582" name="直線コネクタ 581"/>
        <xdr:cNvCxnSpPr/>
      </xdr:nvCxnSpPr>
      <xdr:spPr>
        <a:xfrm flipV="1">
          <a:off x="14592300" y="10052044"/>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119307</xdr:rowOff>
    </xdr:from>
    <xdr:to>
      <xdr:col>21</xdr:col>
      <xdr:colOff>161925</xdr:colOff>
      <xdr:row>58</xdr:row>
      <xdr:rowOff>120783</xdr:rowOff>
    </xdr:to>
    <xdr:cxnSp macro="">
      <xdr:nvCxnSpPr>
        <xdr:cNvPr id="585" name="直線コネクタ 584"/>
        <xdr:cNvCxnSpPr/>
      </xdr:nvCxnSpPr>
      <xdr:spPr>
        <a:xfrm>
          <a:off x="13703300" y="10063407"/>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112011</xdr:rowOff>
    </xdr:from>
    <xdr:to>
      <xdr:col>19</xdr:col>
      <xdr:colOff>644525</xdr:colOff>
      <xdr:row>58</xdr:row>
      <xdr:rowOff>119307</xdr:rowOff>
    </xdr:to>
    <xdr:cxnSp macro="">
      <xdr:nvCxnSpPr>
        <xdr:cNvPr id="588" name="直線コネクタ 587"/>
        <xdr:cNvCxnSpPr/>
      </xdr:nvCxnSpPr>
      <xdr:spPr>
        <a:xfrm>
          <a:off x="12814300" y="10056111"/>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46913</xdr:rowOff>
    </xdr:from>
    <xdr:to>
      <xdr:col>23</xdr:col>
      <xdr:colOff>568325</xdr:colOff>
      <xdr:row>58</xdr:row>
      <xdr:rowOff>148513</xdr:rowOff>
    </xdr:to>
    <xdr:sp macro="" textlink="">
      <xdr:nvSpPr>
        <xdr:cNvPr id="598" name="円/楕円 597"/>
        <xdr:cNvSpPr/>
      </xdr:nvSpPr>
      <xdr:spPr>
        <a:xfrm>
          <a:off x="16268700" y="99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133290</xdr:rowOff>
    </xdr:from>
    <xdr:ext cx="534377" cy="259045"/>
    <xdr:sp macro="" textlink="">
      <xdr:nvSpPr>
        <xdr:cNvPr id="599" name="教育費該当値テキスト"/>
        <xdr:cNvSpPr txBox="1"/>
      </xdr:nvSpPr>
      <xdr:spPr>
        <a:xfrm>
          <a:off x="16370300" y="9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57144</xdr:rowOff>
    </xdr:from>
    <xdr:to>
      <xdr:col>22</xdr:col>
      <xdr:colOff>415925</xdr:colOff>
      <xdr:row>58</xdr:row>
      <xdr:rowOff>158744</xdr:rowOff>
    </xdr:to>
    <xdr:sp macro="" textlink="">
      <xdr:nvSpPr>
        <xdr:cNvPr id="600" name="円/楕円 599"/>
        <xdr:cNvSpPr/>
      </xdr:nvSpPr>
      <xdr:spPr>
        <a:xfrm>
          <a:off x="15430500" y="10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149871</xdr:rowOff>
    </xdr:from>
    <xdr:ext cx="534377" cy="259045"/>
    <xdr:sp macro="" textlink="">
      <xdr:nvSpPr>
        <xdr:cNvPr id="601" name="テキスト ボックス 600"/>
        <xdr:cNvSpPr txBox="1"/>
      </xdr:nvSpPr>
      <xdr:spPr>
        <a:xfrm>
          <a:off x="15214111" y="100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69983</xdr:rowOff>
    </xdr:from>
    <xdr:to>
      <xdr:col>21</xdr:col>
      <xdr:colOff>212725</xdr:colOff>
      <xdr:row>59</xdr:row>
      <xdr:rowOff>133</xdr:rowOff>
    </xdr:to>
    <xdr:sp macro="" textlink="">
      <xdr:nvSpPr>
        <xdr:cNvPr id="602" name="円/楕円 601"/>
        <xdr:cNvSpPr/>
      </xdr:nvSpPr>
      <xdr:spPr>
        <a:xfrm>
          <a:off x="14541500" y="10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162710</xdr:rowOff>
    </xdr:from>
    <xdr:ext cx="534377" cy="259045"/>
    <xdr:sp macro="" textlink="">
      <xdr:nvSpPr>
        <xdr:cNvPr id="603" name="テキスト ボックス 602"/>
        <xdr:cNvSpPr txBox="1"/>
      </xdr:nvSpPr>
      <xdr:spPr>
        <a:xfrm>
          <a:off x="14325111" y="10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68507</xdr:rowOff>
    </xdr:from>
    <xdr:to>
      <xdr:col>20</xdr:col>
      <xdr:colOff>9525</xdr:colOff>
      <xdr:row>58</xdr:row>
      <xdr:rowOff>170107</xdr:rowOff>
    </xdr:to>
    <xdr:sp macro="" textlink="">
      <xdr:nvSpPr>
        <xdr:cNvPr id="604" name="円/楕円 603"/>
        <xdr:cNvSpPr/>
      </xdr:nvSpPr>
      <xdr:spPr>
        <a:xfrm>
          <a:off x="13652500" y="10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161234</xdr:rowOff>
    </xdr:from>
    <xdr:ext cx="534377" cy="259045"/>
    <xdr:sp macro="" textlink="">
      <xdr:nvSpPr>
        <xdr:cNvPr id="605" name="テキスト ボックス 604"/>
        <xdr:cNvSpPr txBox="1"/>
      </xdr:nvSpPr>
      <xdr:spPr>
        <a:xfrm>
          <a:off x="13436111" y="101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61211</xdr:rowOff>
    </xdr:from>
    <xdr:to>
      <xdr:col>18</xdr:col>
      <xdr:colOff>492125</xdr:colOff>
      <xdr:row>58</xdr:row>
      <xdr:rowOff>162811</xdr:rowOff>
    </xdr:to>
    <xdr:sp macro="" textlink="">
      <xdr:nvSpPr>
        <xdr:cNvPr id="606" name="円/楕円 605"/>
        <xdr:cNvSpPr/>
      </xdr:nvSpPr>
      <xdr:spPr>
        <a:xfrm>
          <a:off x="127635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153938</xdr:rowOff>
    </xdr:from>
    <xdr:ext cx="534377" cy="259045"/>
    <xdr:sp macro="" textlink="">
      <xdr:nvSpPr>
        <xdr:cNvPr id="607" name="テキスト ボックス 606"/>
        <xdr:cNvSpPr txBox="1"/>
      </xdr:nvSpPr>
      <xdr:spPr>
        <a:xfrm>
          <a:off x="12547111" y="10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133925</xdr:rowOff>
    </xdr:from>
    <xdr:to>
      <xdr:col>23</xdr:col>
      <xdr:colOff>517525</xdr:colOff>
      <xdr:row>78</xdr:row>
      <xdr:rowOff>136623</xdr:rowOff>
    </xdr:to>
    <xdr:cxnSp macro="">
      <xdr:nvCxnSpPr>
        <xdr:cNvPr id="634" name="直線コネクタ 633"/>
        <xdr:cNvCxnSpPr/>
      </xdr:nvCxnSpPr>
      <xdr:spPr>
        <a:xfrm flipV="1">
          <a:off x="15481300" y="13507025"/>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121217</xdr:rowOff>
    </xdr:from>
    <xdr:to>
      <xdr:col>22</xdr:col>
      <xdr:colOff>365125</xdr:colOff>
      <xdr:row>78</xdr:row>
      <xdr:rowOff>136623</xdr:rowOff>
    </xdr:to>
    <xdr:cxnSp macro="">
      <xdr:nvCxnSpPr>
        <xdr:cNvPr id="637" name="直線コネクタ 636"/>
        <xdr:cNvCxnSpPr/>
      </xdr:nvCxnSpPr>
      <xdr:spPr>
        <a:xfrm>
          <a:off x="14592300" y="1349431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84179</xdr:rowOff>
    </xdr:from>
    <xdr:to>
      <xdr:col>21</xdr:col>
      <xdr:colOff>161925</xdr:colOff>
      <xdr:row>78</xdr:row>
      <xdr:rowOff>121217</xdr:rowOff>
    </xdr:to>
    <xdr:cxnSp macro="">
      <xdr:nvCxnSpPr>
        <xdr:cNvPr id="640" name="直線コネクタ 639"/>
        <xdr:cNvCxnSpPr/>
      </xdr:nvCxnSpPr>
      <xdr:spPr>
        <a:xfrm>
          <a:off x="13703300" y="13457279"/>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84179</xdr:rowOff>
    </xdr:from>
    <xdr:to>
      <xdr:col>19</xdr:col>
      <xdr:colOff>644525</xdr:colOff>
      <xdr:row>78</xdr:row>
      <xdr:rowOff>117639</xdr:rowOff>
    </xdr:to>
    <xdr:cxnSp macro="">
      <xdr:nvCxnSpPr>
        <xdr:cNvPr id="643" name="直線コネクタ 642"/>
        <xdr:cNvCxnSpPr/>
      </xdr:nvCxnSpPr>
      <xdr:spPr>
        <a:xfrm flipV="1">
          <a:off x="12814300" y="13457279"/>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83125</xdr:rowOff>
    </xdr:from>
    <xdr:to>
      <xdr:col>23</xdr:col>
      <xdr:colOff>568325</xdr:colOff>
      <xdr:row>79</xdr:row>
      <xdr:rowOff>13275</xdr:rowOff>
    </xdr:to>
    <xdr:sp macro="" textlink="">
      <xdr:nvSpPr>
        <xdr:cNvPr id="653" name="円/楕円 652"/>
        <xdr:cNvSpPr/>
      </xdr:nvSpPr>
      <xdr:spPr>
        <a:xfrm>
          <a:off x="16268700" y="13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469744" cy="259045"/>
    <xdr:sp macro="" textlink="">
      <xdr:nvSpPr>
        <xdr:cNvPr id="654" name="災害復旧費該当値テキスト"/>
        <xdr:cNvSpPr txBox="1"/>
      </xdr:nvSpPr>
      <xdr:spPr>
        <a:xfrm>
          <a:off x="16370300" y="134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85823</xdr:rowOff>
    </xdr:from>
    <xdr:to>
      <xdr:col>22</xdr:col>
      <xdr:colOff>415925</xdr:colOff>
      <xdr:row>79</xdr:row>
      <xdr:rowOff>15973</xdr:rowOff>
    </xdr:to>
    <xdr:sp macro="" textlink="">
      <xdr:nvSpPr>
        <xdr:cNvPr id="655" name="円/楕円 654"/>
        <xdr:cNvSpPr/>
      </xdr:nvSpPr>
      <xdr:spPr>
        <a:xfrm>
          <a:off x="15430500" y="134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7100</xdr:rowOff>
    </xdr:from>
    <xdr:ext cx="469744" cy="259045"/>
    <xdr:sp macro="" textlink="">
      <xdr:nvSpPr>
        <xdr:cNvPr id="656" name="テキスト ボックス 655"/>
        <xdr:cNvSpPr txBox="1"/>
      </xdr:nvSpPr>
      <xdr:spPr>
        <a:xfrm>
          <a:off x="15246427" y="135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70417</xdr:rowOff>
    </xdr:from>
    <xdr:to>
      <xdr:col>21</xdr:col>
      <xdr:colOff>212725</xdr:colOff>
      <xdr:row>79</xdr:row>
      <xdr:rowOff>567</xdr:rowOff>
    </xdr:to>
    <xdr:sp macro="" textlink="">
      <xdr:nvSpPr>
        <xdr:cNvPr id="657" name="円/楕円 656"/>
        <xdr:cNvSpPr/>
      </xdr:nvSpPr>
      <xdr:spPr>
        <a:xfrm>
          <a:off x="14541500" y="134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163144</xdr:rowOff>
    </xdr:from>
    <xdr:ext cx="469744" cy="259045"/>
    <xdr:sp macro="" textlink="">
      <xdr:nvSpPr>
        <xdr:cNvPr id="658" name="テキスト ボックス 657"/>
        <xdr:cNvSpPr txBox="1"/>
      </xdr:nvSpPr>
      <xdr:spPr>
        <a:xfrm>
          <a:off x="14357427" y="135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33379</xdr:rowOff>
    </xdr:from>
    <xdr:to>
      <xdr:col>20</xdr:col>
      <xdr:colOff>9525</xdr:colOff>
      <xdr:row>78</xdr:row>
      <xdr:rowOff>134979</xdr:rowOff>
    </xdr:to>
    <xdr:sp macro="" textlink="">
      <xdr:nvSpPr>
        <xdr:cNvPr id="659" name="円/楕円 658"/>
        <xdr:cNvSpPr/>
      </xdr:nvSpPr>
      <xdr:spPr>
        <a:xfrm>
          <a:off x="13652500" y="134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151506</xdr:rowOff>
    </xdr:from>
    <xdr:ext cx="534377" cy="259045"/>
    <xdr:sp macro="" textlink="">
      <xdr:nvSpPr>
        <xdr:cNvPr id="660" name="テキスト ボックス 659"/>
        <xdr:cNvSpPr txBox="1"/>
      </xdr:nvSpPr>
      <xdr:spPr>
        <a:xfrm>
          <a:off x="13436111" y="131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66839</xdr:rowOff>
    </xdr:from>
    <xdr:to>
      <xdr:col>18</xdr:col>
      <xdr:colOff>492125</xdr:colOff>
      <xdr:row>78</xdr:row>
      <xdr:rowOff>168439</xdr:rowOff>
    </xdr:to>
    <xdr:sp macro="" textlink="">
      <xdr:nvSpPr>
        <xdr:cNvPr id="661" name="円/楕円 660"/>
        <xdr:cNvSpPr/>
      </xdr:nvSpPr>
      <xdr:spPr>
        <a:xfrm>
          <a:off x="12763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159566</xdr:rowOff>
    </xdr:from>
    <xdr:ext cx="469744" cy="259045"/>
    <xdr:sp macro="" textlink="">
      <xdr:nvSpPr>
        <xdr:cNvPr id="662" name="テキスト ボックス 661"/>
        <xdr:cNvSpPr txBox="1"/>
      </xdr:nvSpPr>
      <xdr:spPr>
        <a:xfrm>
          <a:off x="12579427" y="135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18890</xdr:rowOff>
    </xdr:from>
    <xdr:to>
      <xdr:col>23</xdr:col>
      <xdr:colOff>517525</xdr:colOff>
      <xdr:row>98</xdr:row>
      <xdr:rowOff>30851</xdr:rowOff>
    </xdr:to>
    <xdr:cxnSp macro="">
      <xdr:nvCxnSpPr>
        <xdr:cNvPr id="691" name="直線コネクタ 690"/>
        <xdr:cNvCxnSpPr/>
      </xdr:nvCxnSpPr>
      <xdr:spPr>
        <a:xfrm>
          <a:off x="15481300" y="16820990"/>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18890</xdr:rowOff>
    </xdr:from>
    <xdr:to>
      <xdr:col>22</xdr:col>
      <xdr:colOff>365125</xdr:colOff>
      <xdr:row>98</xdr:row>
      <xdr:rowOff>22485</xdr:rowOff>
    </xdr:to>
    <xdr:cxnSp macro="">
      <xdr:nvCxnSpPr>
        <xdr:cNvPr id="694" name="直線コネクタ 693"/>
        <xdr:cNvCxnSpPr/>
      </xdr:nvCxnSpPr>
      <xdr:spPr>
        <a:xfrm flipV="1">
          <a:off x="14592300" y="16820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22485</xdr:rowOff>
    </xdr:from>
    <xdr:to>
      <xdr:col>21</xdr:col>
      <xdr:colOff>161925</xdr:colOff>
      <xdr:row>98</xdr:row>
      <xdr:rowOff>56417</xdr:rowOff>
    </xdr:to>
    <xdr:cxnSp macro="">
      <xdr:nvCxnSpPr>
        <xdr:cNvPr id="697" name="直線コネクタ 696"/>
        <xdr:cNvCxnSpPr/>
      </xdr:nvCxnSpPr>
      <xdr:spPr>
        <a:xfrm flipV="1">
          <a:off x="13703300" y="16824585"/>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56417</xdr:rowOff>
    </xdr:from>
    <xdr:to>
      <xdr:col>19</xdr:col>
      <xdr:colOff>644525</xdr:colOff>
      <xdr:row>98</xdr:row>
      <xdr:rowOff>59505</xdr:rowOff>
    </xdr:to>
    <xdr:cxnSp macro="">
      <xdr:nvCxnSpPr>
        <xdr:cNvPr id="700" name="直線コネクタ 699"/>
        <xdr:cNvCxnSpPr/>
      </xdr:nvCxnSpPr>
      <xdr:spPr>
        <a:xfrm flipV="1">
          <a:off x="12814300" y="16858517"/>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151501</xdr:rowOff>
    </xdr:from>
    <xdr:to>
      <xdr:col>23</xdr:col>
      <xdr:colOff>568325</xdr:colOff>
      <xdr:row>98</xdr:row>
      <xdr:rowOff>81651</xdr:rowOff>
    </xdr:to>
    <xdr:sp macro="" textlink="">
      <xdr:nvSpPr>
        <xdr:cNvPr id="710" name="円/楕円 709"/>
        <xdr:cNvSpPr/>
      </xdr:nvSpPr>
      <xdr:spPr>
        <a:xfrm>
          <a:off x="16268700" y="167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66428</xdr:rowOff>
    </xdr:from>
    <xdr:ext cx="534377" cy="259045"/>
    <xdr:sp macro="" textlink="">
      <xdr:nvSpPr>
        <xdr:cNvPr id="711" name="公債費該当値テキスト"/>
        <xdr:cNvSpPr txBox="1"/>
      </xdr:nvSpPr>
      <xdr:spPr>
        <a:xfrm>
          <a:off x="16370300" y="16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139540</xdr:rowOff>
    </xdr:from>
    <xdr:to>
      <xdr:col>22</xdr:col>
      <xdr:colOff>415925</xdr:colOff>
      <xdr:row>98</xdr:row>
      <xdr:rowOff>69690</xdr:rowOff>
    </xdr:to>
    <xdr:sp macro="" textlink="">
      <xdr:nvSpPr>
        <xdr:cNvPr id="712" name="円/楕円 711"/>
        <xdr:cNvSpPr/>
      </xdr:nvSpPr>
      <xdr:spPr>
        <a:xfrm>
          <a:off x="15430500" y="16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60817</xdr:rowOff>
    </xdr:from>
    <xdr:ext cx="599010" cy="259045"/>
    <xdr:sp macro="" textlink="">
      <xdr:nvSpPr>
        <xdr:cNvPr id="713" name="テキスト ボックス 712"/>
        <xdr:cNvSpPr txBox="1"/>
      </xdr:nvSpPr>
      <xdr:spPr>
        <a:xfrm>
          <a:off x="15181794" y="168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143135</xdr:rowOff>
    </xdr:from>
    <xdr:to>
      <xdr:col>21</xdr:col>
      <xdr:colOff>212725</xdr:colOff>
      <xdr:row>98</xdr:row>
      <xdr:rowOff>73285</xdr:rowOff>
    </xdr:to>
    <xdr:sp macro="" textlink="">
      <xdr:nvSpPr>
        <xdr:cNvPr id="714" name="円/楕円 713"/>
        <xdr:cNvSpPr/>
      </xdr:nvSpPr>
      <xdr:spPr>
        <a:xfrm>
          <a:off x="14541500" y="16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64412</xdr:rowOff>
    </xdr:from>
    <xdr:ext cx="599010" cy="259045"/>
    <xdr:sp macro="" textlink="">
      <xdr:nvSpPr>
        <xdr:cNvPr id="715" name="テキスト ボックス 714"/>
        <xdr:cNvSpPr txBox="1"/>
      </xdr:nvSpPr>
      <xdr:spPr>
        <a:xfrm>
          <a:off x="14292794" y="168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5617</xdr:rowOff>
    </xdr:from>
    <xdr:to>
      <xdr:col>20</xdr:col>
      <xdr:colOff>9525</xdr:colOff>
      <xdr:row>98</xdr:row>
      <xdr:rowOff>107217</xdr:rowOff>
    </xdr:to>
    <xdr:sp macro="" textlink="">
      <xdr:nvSpPr>
        <xdr:cNvPr id="716" name="円/楕円 715"/>
        <xdr:cNvSpPr/>
      </xdr:nvSpPr>
      <xdr:spPr>
        <a:xfrm>
          <a:off x="13652500" y="168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98344</xdr:rowOff>
    </xdr:from>
    <xdr:ext cx="534377" cy="259045"/>
    <xdr:sp macro="" textlink="">
      <xdr:nvSpPr>
        <xdr:cNvPr id="717" name="テキスト ボックス 716"/>
        <xdr:cNvSpPr txBox="1"/>
      </xdr:nvSpPr>
      <xdr:spPr>
        <a:xfrm>
          <a:off x="13436111" y="169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8705</xdr:rowOff>
    </xdr:from>
    <xdr:to>
      <xdr:col>18</xdr:col>
      <xdr:colOff>492125</xdr:colOff>
      <xdr:row>98</xdr:row>
      <xdr:rowOff>110305</xdr:rowOff>
    </xdr:to>
    <xdr:sp macro="" textlink="">
      <xdr:nvSpPr>
        <xdr:cNvPr id="718" name="円/楕円 717"/>
        <xdr:cNvSpPr/>
      </xdr:nvSpPr>
      <xdr:spPr>
        <a:xfrm>
          <a:off x="12763500" y="168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101432</xdr:rowOff>
    </xdr:from>
    <xdr:ext cx="534377" cy="259045"/>
    <xdr:sp macro="" textlink="">
      <xdr:nvSpPr>
        <xdr:cNvPr id="719" name="テキスト ボックス 718"/>
        <xdr:cNvSpPr txBox="1"/>
      </xdr:nvSpPr>
      <xdr:spPr>
        <a:xfrm>
          <a:off x="12547111" y="169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200,483</a:t>
          </a:r>
          <a:r>
            <a:rPr kumimoji="1" lang="ja-JP" altLang="en-US" sz="1300">
              <a:latin typeface="ＭＳ Ｐゴシック"/>
            </a:rPr>
            <a:t>円となっており例年</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13</a:t>
          </a:r>
          <a:r>
            <a:rPr kumimoji="1" lang="ja-JP" altLang="en-US" sz="1300">
              <a:latin typeface="ＭＳ Ｐゴシック"/>
            </a:rPr>
            <a:t>万円程度で推移していたが平成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64,030</a:t>
          </a:r>
          <a:r>
            <a:rPr kumimoji="1" lang="ja-JP" altLang="en-US" sz="1300">
              <a:latin typeface="ＭＳ Ｐゴシック"/>
            </a:rPr>
            <a:t>円の増加である。主な要因は財政調整基金の積立金の増によるものである。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213,332</a:t>
          </a:r>
          <a:r>
            <a:rPr kumimoji="1" lang="ja-JP" altLang="en-US" sz="1300">
              <a:latin typeface="ＭＳ Ｐゴシック"/>
            </a:rPr>
            <a:t>円となっている。決算額全体でみると、民生費のうち児童福祉行政に要する経費である児童福祉費が増嵩していることが要因となっている。これは、子育て環境の充実を図るため重点的に取り組んできたことによるものである。 </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97,138</a:t>
          </a:r>
          <a:r>
            <a:rPr kumimoji="1" lang="ja-JP" altLang="en-US" sz="1300">
              <a:latin typeface="ＭＳ Ｐゴシック"/>
            </a:rPr>
            <a:t>円となっており類似団体最低値と平均値の中間程度で推移しており、今後もこの数値を維持するため計画的な財政運営を行っていく必要がある。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となっており、前年度比</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ポイント増加している。前年に実施した事業が完了したことが要因の一つと思われる。また、財政調整基金も</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百万円の積み増しを行っているため、前年度比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今後は生活インフラの長寿命化等の事業が見込まれ、他の事業の見直しを行うなど、実質単年度収支がプラスで推移するよう計画的な事業実施に努める必要がある。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年度までは全会計において黒字となっていたが、平成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年度は後期高齢者医療事業会計が実質収支が赤字に転じた。今後は、団塊世代が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に到達することから、国民健康保険事業並びに介護保険事業の財政悪化が懸念されるため、疾病等の早期発見・早期治療を推進するとともに、介護予防事業に努め、基準外繰出し等が増加しないように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年度に実施した簡易水道等施設整備事業に伴う起債の元金償還が始まり、平成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年度にかけて地方債の元利償還金のピークを迎えているため、基金取り崩しによる繰入が避けられない状況にある。</a:t>
          </a:r>
        </a:p>
        <a:p>
          <a:r>
            <a:rPr kumimoji="1" lang="ja-JP" altLang="en-US" sz="1400">
              <a:latin typeface="ＭＳ ゴシック" pitchFamily="49" charset="-128"/>
              <a:ea typeface="ＭＳ ゴシック" pitchFamily="49" charset="-128"/>
            </a:rPr>
            <a:t>今後、計画的な事業の推進及び事業の適正化を図り、財政の健全化に努める。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はほぼ横ばいで推移しているものの、地方債残高が年々減少しており、将来負担比率も減少してきている。しかしながら、今後、農業集落排水施設等の老朽化による施設の更新・改修等が見込まれておいるため、「公共施設等総合管理計画」を策定し、施設管理・更新等における長期的な計画をたて、事業の平準化を図り、健全な財政運営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
3,330,575
3,058,107
262,669
1,953,617
3,104,351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3,634
3,629
121.19
3,330,575
3,058,107
262,669
1,953,617
3,104,351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3330575</v>
      </c>
      <c r="BO4" s="409"/>
      <c r="BP4" s="409"/>
      <c r="BQ4" s="409"/>
      <c r="BR4" s="409"/>
      <c r="BS4" s="409"/>
      <c r="BT4" s="409"/>
      <c r="BU4" s="410"/>
      <c r="BV4" s="408">
        <v>3180129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13.4</v>
      </c>
      <c r="CU4" s="586"/>
      <c r="CV4" s="586"/>
      <c r="CW4" s="586"/>
      <c r="CX4" s="586"/>
      <c r="CY4" s="586"/>
      <c r="CZ4" s="586"/>
      <c r="DA4" s="587"/>
      <c r="DB4" s="585">
        <v>12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3058107</v>
      </c>
      <c r="BO5" s="414"/>
      <c r="BP5" s="414"/>
      <c r="BQ5" s="414"/>
      <c r="BR5" s="414"/>
      <c r="BS5" s="414"/>
      <c r="BT5" s="414"/>
      <c r="BU5" s="415"/>
      <c r="BV5" s="413">
        <v>2915073</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88</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272468</v>
      </c>
      <c r="BO6" s="414"/>
      <c r="BP6" s="414"/>
      <c r="BQ6" s="414"/>
      <c r="BR6" s="414"/>
      <c r="BS6" s="414"/>
      <c r="BT6" s="414"/>
      <c r="BU6" s="415"/>
      <c r="BV6" s="413">
        <v>265056</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92.3</v>
      </c>
      <c r="CU6" s="560"/>
      <c r="CV6" s="560"/>
      <c r="CW6" s="560"/>
      <c r="CX6" s="560"/>
      <c r="CY6" s="560"/>
      <c r="CZ6" s="560"/>
      <c r="DA6" s="561"/>
      <c r="DB6" s="559">
        <v>94.4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9799</v>
      </c>
      <c r="BO7" s="414"/>
      <c r="BP7" s="414"/>
      <c r="BQ7" s="414"/>
      <c r="BR7" s="414"/>
      <c r="BS7" s="414"/>
      <c r="BT7" s="414"/>
      <c r="BU7" s="415"/>
      <c r="BV7" s="413">
        <v>35752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1953617</v>
      </c>
      <c r="CU7" s="414"/>
      <c r="CV7" s="414"/>
      <c r="CW7" s="414"/>
      <c r="CX7" s="414"/>
      <c r="CY7" s="414"/>
      <c r="CZ7" s="414"/>
      <c r="DA7" s="415"/>
      <c r="DB7" s="413">
        <v>1905939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262669</v>
      </c>
      <c r="BO8" s="414"/>
      <c r="BP8" s="414"/>
      <c r="BQ8" s="414"/>
      <c r="BR8" s="414"/>
      <c r="BS8" s="414"/>
      <c r="BT8" s="414"/>
      <c r="BU8" s="415"/>
      <c r="BV8" s="413">
        <v>229304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3422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33365</v>
      </c>
      <c r="BO9" s="414"/>
      <c r="BP9" s="414"/>
      <c r="BQ9" s="414"/>
      <c r="BR9" s="414"/>
      <c r="BS9" s="414"/>
      <c r="BT9" s="414"/>
      <c r="BU9" s="415"/>
      <c r="BV9" s="413">
        <v>-65063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14.7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3681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182759</v>
      </c>
      <c r="BO10" s="414"/>
      <c r="BP10" s="414"/>
      <c r="BQ10" s="414"/>
      <c r="BR10" s="414"/>
      <c r="BS10" s="414"/>
      <c r="BT10" s="414"/>
      <c r="BU10" s="415"/>
      <c r="BV10" s="413">
        <v>33703</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c r="A12" s="138"/>
      <c r="B12" s="525" t="s">
        <v>113</v>
      </c>
      <c r="C12" s="526"/>
      <c r="D12" s="526"/>
      <c r="E12" s="526"/>
      <c r="F12" s="526"/>
      <c r="G12" s="526"/>
      <c r="H12" s="526"/>
      <c r="I12" s="526"/>
      <c r="J12" s="526"/>
      <c r="K12" s="527"/>
      <c r="L12" s="534" t="s">
        <v>114</v>
      </c>
      <c r="M12" s="535"/>
      <c r="N12" s="535"/>
      <c r="O12" s="535"/>
      <c r="P12" s="535"/>
      <c r="Q12" s="536"/>
      <c r="R12" s="537">
        <v>3634</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v>146000</v>
      </c>
      <c r="BO12" s="414"/>
      <c r="BP12" s="414"/>
      <c r="BQ12" s="414"/>
      <c r="BR12" s="414"/>
      <c r="BS12" s="414"/>
      <c r="BT12" s="414"/>
      <c r="BU12" s="415"/>
      <c r="BV12" s="413">
        <v>50000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122</v>
      </c>
      <c r="N13" s="512"/>
      <c r="O13" s="512"/>
      <c r="P13" s="512"/>
      <c r="Q13" s="513"/>
      <c r="R13" s="514">
        <v>3629</v>
      </c>
      <c r="S13" s="515"/>
      <c r="T13" s="515"/>
      <c r="U13" s="515"/>
      <c r="V13" s="516"/>
      <c r="W13" s="502" t="s">
        <v>123</v>
      </c>
      <c r="X13" s="426"/>
      <c r="Y13" s="426"/>
      <c r="Z13" s="426"/>
      <c r="AA13" s="426"/>
      <c r="AB13" s="427"/>
      <c r="AC13" s="389">
        <v>362</v>
      </c>
      <c r="AD13" s="390"/>
      <c r="AE13" s="390"/>
      <c r="AF13" s="390"/>
      <c r="AG13" s="391"/>
      <c r="AH13" s="389">
        <v>464</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70124</v>
      </c>
      <c r="BO13" s="414"/>
      <c r="BP13" s="414"/>
      <c r="BQ13" s="414"/>
      <c r="BR13" s="414"/>
      <c r="BS13" s="414"/>
      <c r="BT13" s="414"/>
      <c r="BU13" s="415"/>
      <c r="BV13" s="413">
        <v>-81360</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7.9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128</v>
      </c>
      <c r="M14" s="543"/>
      <c r="N14" s="543"/>
      <c r="O14" s="543"/>
      <c r="P14" s="543"/>
      <c r="Q14" s="544"/>
      <c r="R14" s="514">
        <v>3707</v>
      </c>
      <c r="S14" s="515"/>
      <c r="T14" s="515"/>
      <c r="U14" s="515"/>
      <c r="V14" s="516"/>
      <c r="W14" s="517"/>
      <c r="X14" s="429"/>
      <c r="Y14" s="429"/>
      <c r="Z14" s="429"/>
      <c r="AA14" s="429"/>
      <c r="AB14" s="430"/>
      <c r="AC14" s="507">
        <v>20.2</v>
      </c>
      <c r="AD14" s="508"/>
      <c r="AE14" s="508"/>
      <c r="AF14" s="508"/>
      <c r="AG14" s="509"/>
      <c r="AH14" s="507">
        <v>23.5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121</v>
      </c>
      <c r="CU14" s="486"/>
      <c r="CV14" s="486"/>
      <c r="CW14" s="486"/>
      <c r="CX14" s="486"/>
      <c r="CY14" s="486"/>
      <c r="CZ14" s="486"/>
      <c r="DA14" s="487"/>
      <c r="DB14" s="518" t="s">
        <v>121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122</v>
      </c>
      <c r="N15" s="512"/>
      <c r="O15" s="512"/>
      <c r="P15" s="512"/>
      <c r="Q15" s="513"/>
      <c r="R15" s="514">
        <v>3702</v>
      </c>
      <c r="S15" s="515"/>
      <c r="T15" s="515"/>
      <c r="U15" s="515"/>
      <c r="V15" s="516"/>
      <c r="W15" s="502" t="s">
        <v>130</v>
      </c>
      <c r="X15" s="426"/>
      <c r="Y15" s="426"/>
      <c r="Z15" s="426"/>
      <c r="AA15" s="426"/>
      <c r="AB15" s="427"/>
      <c r="AC15" s="389">
        <v>446</v>
      </c>
      <c r="AD15" s="390"/>
      <c r="AE15" s="390"/>
      <c r="AF15" s="390"/>
      <c r="AG15" s="391"/>
      <c r="AH15" s="389">
        <v>545</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243783</v>
      </c>
      <c r="BO15" s="409"/>
      <c r="BP15" s="409"/>
      <c r="BQ15" s="409"/>
      <c r="BR15" s="409"/>
      <c r="BS15" s="409"/>
      <c r="BT15" s="409"/>
      <c r="BU15" s="410"/>
      <c r="BV15" s="408">
        <v>228854</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24.9</v>
      </c>
      <c r="AD16" s="508"/>
      <c r="AE16" s="508"/>
      <c r="AF16" s="508"/>
      <c r="AG16" s="509"/>
      <c r="AH16" s="507">
        <v>27.6</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1808622</v>
      </c>
      <c r="BO16" s="414"/>
      <c r="BP16" s="414"/>
      <c r="BQ16" s="414"/>
      <c r="BR16" s="414"/>
      <c r="BS16" s="414"/>
      <c r="BT16" s="414"/>
      <c r="BU16" s="415"/>
      <c r="BV16" s="413">
        <v>1758145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980</v>
      </c>
      <c r="AD17" s="390"/>
      <c r="AE17" s="390"/>
      <c r="AF17" s="390"/>
      <c r="AG17" s="391"/>
      <c r="AH17" s="389">
        <v>963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296045</v>
      </c>
      <c r="BO17" s="414"/>
      <c r="BP17" s="414"/>
      <c r="BQ17" s="414"/>
      <c r="BR17" s="414"/>
      <c r="BS17" s="414"/>
      <c r="BT17" s="414"/>
      <c r="BU17" s="415"/>
      <c r="BV17" s="413">
        <v>281965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121.19</v>
      </c>
      <c r="M18" s="478"/>
      <c r="N18" s="478"/>
      <c r="O18" s="478"/>
      <c r="P18" s="478"/>
      <c r="Q18" s="478"/>
      <c r="R18" s="479"/>
      <c r="S18" s="479"/>
      <c r="T18" s="479"/>
      <c r="U18" s="479"/>
      <c r="V18" s="480"/>
      <c r="W18" s="494"/>
      <c r="X18" s="495"/>
      <c r="Y18" s="495"/>
      <c r="Z18" s="495"/>
      <c r="AA18" s="495"/>
      <c r="AB18" s="503"/>
      <c r="AC18" s="377">
        <v>54.8</v>
      </c>
      <c r="AD18" s="378"/>
      <c r="AE18" s="378"/>
      <c r="AF18" s="378"/>
      <c r="AG18" s="481"/>
      <c r="AH18" s="377">
        <v>48.8</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1730370</v>
      </c>
      <c r="BO18" s="414"/>
      <c r="BP18" s="414"/>
      <c r="BQ18" s="414"/>
      <c r="BR18" s="414"/>
      <c r="BS18" s="414"/>
      <c r="BT18" s="414"/>
      <c r="BU18" s="415"/>
      <c r="BV18" s="413">
        <v>1708973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2536860</v>
      </c>
      <c r="BO19" s="414"/>
      <c r="BP19" s="414"/>
      <c r="BQ19" s="414"/>
      <c r="BR19" s="414"/>
      <c r="BS19" s="414"/>
      <c r="BT19" s="414"/>
      <c r="BU19" s="415"/>
      <c r="BV19" s="413">
        <v>2396328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1149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3104351</v>
      </c>
      <c r="BO23" s="414"/>
      <c r="BP23" s="414"/>
      <c r="BQ23" s="414"/>
      <c r="BR23" s="414"/>
      <c r="BS23" s="414"/>
      <c r="BT23" s="414"/>
      <c r="BU23" s="415"/>
      <c r="BV23" s="413">
        <v>3251552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7400</v>
      </c>
      <c r="R24" s="390"/>
      <c r="S24" s="390"/>
      <c r="T24" s="390"/>
      <c r="U24" s="390"/>
      <c r="V24" s="391"/>
      <c r="W24" s="455"/>
      <c r="X24" s="446"/>
      <c r="Y24" s="447"/>
      <c r="Z24" s="386" t="s">
        <v>153</v>
      </c>
      <c r="AA24" s="387"/>
      <c r="AB24" s="387"/>
      <c r="AC24" s="387"/>
      <c r="AD24" s="387"/>
      <c r="AE24" s="387"/>
      <c r="AF24" s="387"/>
      <c r="AG24" s="388"/>
      <c r="AH24" s="389">
        <v>53</v>
      </c>
      <c r="AI24" s="390"/>
      <c r="AJ24" s="390"/>
      <c r="AK24" s="390"/>
      <c r="AL24" s="391"/>
      <c r="AM24" s="389">
        <v>146598</v>
      </c>
      <c r="AN24" s="390"/>
      <c r="AO24" s="390"/>
      <c r="AP24" s="390"/>
      <c r="AQ24" s="390"/>
      <c r="AR24" s="391"/>
      <c r="AS24" s="389">
        <v>2766</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2959667</v>
      </c>
      <c r="BO24" s="414"/>
      <c r="BP24" s="414"/>
      <c r="BQ24" s="414"/>
      <c r="BR24" s="414"/>
      <c r="BS24" s="414"/>
      <c r="BT24" s="414"/>
      <c r="BU24" s="415"/>
      <c r="BV24" s="413">
        <v>3104014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5680</v>
      </c>
      <c r="R25" s="390"/>
      <c r="S25" s="390"/>
      <c r="T25" s="390"/>
      <c r="U25" s="390"/>
      <c r="V25" s="391"/>
      <c r="W25" s="455"/>
      <c r="X25" s="446"/>
      <c r="Y25" s="447"/>
      <c r="Z25" s="386" t="s">
        <v>156</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83131</v>
      </c>
      <c r="BO25" s="409"/>
      <c r="BP25" s="409"/>
      <c r="BQ25" s="409"/>
      <c r="BR25" s="409"/>
      <c r="BS25" s="409"/>
      <c r="BT25" s="409"/>
      <c r="BU25" s="410"/>
      <c r="BV25" s="408">
        <v>90174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5090</v>
      </c>
      <c r="R26" s="390"/>
      <c r="S26" s="390"/>
      <c r="T26" s="390"/>
      <c r="U26" s="390"/>
      <c r="V26" s="391"/>
      <c r="W26" s="455"/>
      <c r="X26" s="446"/>
      <c r="Y26" s="447"/>
      <c r="Z26" s="386" t="s">
        <v>159</v>
      </c>
      <c r="AA26" s="468"/>
      <c r="AB26" s="468"/>
      <c r="AC26" s="468"/>
      <c r="AD26" s="468"/>
      <c r="AE26" s="468"/>
      <c r="AF26" s="468"/>
      <c r="AG26" s="469"/>
      <c r="AH26" s="389" t="s">
        <v>121</v>
      </c>
      <c r="AI26" s="390"/>
      <c r="AJ26" s="390"/>
      <c r="AK26" s="390"/>
      <c r="AL26" s="391"/>
      <c r="AM26" s="389" t="s">
        <v>121</v>
      </c>
      <c r="AN26" s="390"/>
      <c r="AO26" s="390"/>
      <c r="AP26" s="390"/>
      <c r="AQ26" s="390"/>
      <c r="AR26" s="391"/>
      <c r="AS26" s="389" t="s">
        <v>121</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2890</v>
      </c>
      <c r="R27" s="390"/>
      <c r="S27" s="390"/>
      <c r="T27" s="390"/>
      <c r="U27" s="390"/>
      <c r="V27" s="391"/>
      <c r="W27" s="455"/>
      <c r="X27" s="446"/>
      <c r="Y27" s="447"/>
      <c r="Z27" s="386" t="s">
        <v>162</v>
      </c>
      <c r="AA27" s="387"/>
      <c r="AB27" s="387"/>
      <c r="AC27" s="387"/>
      <c r="AD27" s="387"/>
      <c r="AE27" s="387"/>
      <c r="AF27" s="387"/>
      <c r="AG27" s="388"/>
      <c r="AH27" s="389" t="s">
        <v>121</v>
      </c>
      <c r="AI27" s="390"/>
      <c r="AJ27" s="390"/>
      <c r="AK27" s="390"/>
      <c r="AL27" s="391"/>
      <c r="AM27" s="389" t="s">
        <v>121</v>
      </c>
      <c r="AN27" s="390"/>
      <c r="AO27" s="390"/>
      <c r="AP27" s="390"/>
      <c r="AQ27" s="390"/>
      <c r="AR27" s="391"/>
      <c r="AS27" s="389" t="s">
        <v>121</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416004</v>
      </c>
      <c r="BO27" s="417"/>
      <c r="BP27" s="417"/>
      <c r="BQ27" s="417"/>
      <c r="BR27" s="417"/>
      <c r="BS27" s="417"/>
      <c r="BT27" s="417"/>
      <c r="BU27" s="418"/>
      <c r="BV27" s="416">
        <v>415039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2380</v>
      </c>
      <c r="R28" s="390"/>
      <c r="S28" s="390"/>
      <c r="T28" s="390"/>
      <c r="U28" s="390"/>
      <c r="V28" s="391"/>
      <c r="W28" s="455"/>
      <c r="X28" s="446"/>
      <c r="Y28" s="447"/>
      <c r="Z28" s="386" t="s">
        <v>165</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1036070</v>
      </c>
      <c r="BO28" s="409"/>
      <c r="BP28" s="409"/>
      <c r="BQ28" s="409"/>
      <c r="BR28" s="409"/>
      <c r="BS28" s="409"/>
      <c r="BT28" s="409"/>
      <c r="BU28" s="410"/>
      <c r="BV28" s="408">
        <v>999311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8</v>
      </c>
      <c r="M29" s="390"/>
      <c r="N29" s="390"/>
      <c r="O29" s="390"/>
      <c r="P29" s="391"/>
      <c r="Q29" s="389">
        <v>2160</v>
      </c>
      <c r="R29" s="390"/>
      <c r="S29" s="390"/>
      <c r="T29" s="390"/>
      <c r="U29" s="390"/>
      <c r="V29" s="391"/>
      <c r="W29" s="456"/>
      <c r="X29" s="457"/>
      <c r="Y29" s="458"/>
      <c r="Z29" s="386" t="s">
        <v>169</v>
      </c>
      <c r="AA29" s="387"/>
      <c r="AB29" s="387"/>
      <c r="AC29" s="387"/>
      <c r="AD29" s="387"/>
      <c r="AE29" s="387"/>
      <c r="AF29" s="387"/>
      <c r="AG29" s="388"/>
      <c r="AH29" s="389">
        <v>53</v>
      </c>
      <c r="AI29" s="390"/>
      <c r="AJ29" s="390"/>
      <c r="AK29" s="390"/>
      <c r="AL29" s="391"/>
      <c r="AM29" s="389">
        <v>146598</v>
      </c>
      <c r="AN29" s="390"/>
      <c r="AO29" s="390"/>
      <c r="AP29" s="390"/>
      <c r="AQ29" s="390"/>
      <c r="AR29" s="391"/>
      <c r="AS29" s="389">
        <v>2766</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336426</v>
      </c>
      <c r="BO29" s="414"/>
      <c r="BP29" s="414"/>
      <c r="BQ29" s="414"/>
      <c r="BR29" s="414"/>
      <c r="BS29" s="414"/>
      <c r="BT29" s="414"/>
      <c r="BU29" s="415"/>
      <c r="BV29" s="413">
        <v>335645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559128</v>
      </c>
      <c r="BO30" s="417"/>
      <c r="BP30" s="417"/>
      <c r="BQ30" s="417"/>
      <c r="BR30" s="417"/>
      <c r="BS30" s="417"/>
      <c r="BT30" s="417"/>
      <c r="BU30" s="418"/>
      <c r="BV30" s="416">
        <v>541526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株式会社　やまえ</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農業集落排水事業</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人吉下球磨消防組合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くま川鉄道　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人吉球磨広域行政組合（人吉球磨ふるさと市町村圏特別会計）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人吉球磨広域行政組合（特別養護老人ホーム特別会計）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205617</v>
      </c>
      <c r="S5" s="669"/>
      <c r="T5" s="669"/>
      <c r="U5" s="669"/>
      <c r="V5" s="669"/>
      <c r="W5" s="669"/>
      <c r="X5" s="669"/>
      <c r="Y5" s="716"/>
      <c r="Z5" s="729">
        <v>6.2</v>
      </c>
      <c r="AA5" s="729"/>
      <c r="AB5" s="729"/>
      <c r="AC5" s="729"/>
      <c r="AD5" s="730">
        <v>205617</v>
      </c>
      <c r="AE5" s="730"/>
      <c r="AF5" s="730"/>
      <c r="AG5" s="730"/>
      <c r="AH5" s="730"/>
      <c r="AI5" s="730"/>
      <c r="AJ5" s="730"/>
      <c r="AK5" s="730"/>
      <c r="AL5" s="717">
        <v>11</v>
      </c>
      <c r="AM5" s="686"/>
      <c r="AN5" s="686"/>
      <c r="AO5" s="718"/>
      <c r="AP5" s="705" t="s">
        <v>208</v>
      </c>
      <c r="AQ5" s="706"/>
      <c r="AR5" s="706"/>
      <c r="AS5" s="706"/>
      <c r="AT5" s="706"/>
      <c r="AU5" s="706"/>
      <c r="AV5" s="706"/>
      <c r="AW5" s="706"/>
      <c r="AX5" s="706"/>
      <c r="AY5" s="706"/>
      <c r="AZ5" s="706"/>
      <c r="BA5" s="706"/>
      <c r="BB5" s="706"/>
      <c r="BC5" s="706"/>
      <c r="BD5" s="706"/>
      <c r="BE5" s="706"/>
      <c r="BF5" s="707"/>
      <c r="BG5" s="618">
        <v>205246</v>
      </c>
      <c r="BH5" s="619"/>
      <c r="BI5" s="619"/>
      <c r="BJ5" s="619"/>
      <c r="BK5" s="619"/>
      <c r="BL5" s="619"/>
      <c r="BM5" s="619"/>
      <c r="BN5" s="620"/>
      <c r="BO5" s="671">
        <v>99.8</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36230</v>
      </c>
      <c r="S6" s="619"/>
      <c r="T6" s="619"/>
      <c r="U6" s="619"/>
      <c r="V6" s="619"/>
      <c r="W6" s="619"/>
      <c r="X6" s="619"/>
      <c r="Y6" s="620"/>
      <c r="Z6" s="671">
        <v>1.1000000000000001</v>
      </c>
      <c r="AA6" s="671"/>
      <c r="AB6" s="671"/>
      <c r="AC6" s="671"/>
      <c r="AD6" s="672">
        <v>36230</v>
      </c>
      <c r="AE6" s="672"/>
      <c r="AF6" s="672"/>
      <c r="AG6" s="672"/>
      <c r="AH6" s="672"/>
      <c r="AI6" s="672"/>
      <c r="AJ6" s="672"/>
      <c r="AK6" s="672"/>
      <c r="AL6" s="641">
        <v>1.9</v>
      </c>
      <c r="AM6" s="673"/>
      <c r="AN6" s="673"/>
      <c r="AO6" s="674"/>
      <c r="AP6" s="615" t="s">
        <v>214</v>
      </c>
      <c r="AQ6" s="616"/>
      <c r="AR6" s="616"/>
      <c r="AS6" s="616"/>
      <c r="AT6" s="616"/>
      <c r="AU6" s="616"/>
      <c r="AV6" s="616"/>
      <c r="AW6" s="616"/>
      <c r="AX6" s="616"/>
      <c r="AY6" s="616"/>
      <c r="AZ6" s="616"/>
      <c r="BA6" s="616"/>
      <c r="BB6" s="616"/>
      <c r="BC6" s="616"/>
      <c r="BD6" s="616"/>
      <c r="BE6" s="616"/>
      <c r="BF6" s="617"/>
      <c r="BG6" s="618">
        <v>205246</v>
      </c>
      <c r="BH6" s="619"/>
      <c r="BI6" s="619"/>
      <c r="BJ6" s="619"/>
      <c r="BK6" s="619"/>
      <c r="BL6" s="619"/>
      <c r="BM6" s="619"/>
      <c r="BN6" s="620"/>
      <c r="BO6" s="671">
        <v>99.8</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64106</v>
      </c>
      <c r="CS6" s="619"/>
      <c r="CT6" s="619"/>
      <c r="CU6" s="619"/>
      <c r="CV6" s="619"/>
      <c r="CW6" s="619"/>
      <c r="CX6" s="619"/>
      <c r="CY6" s="620"/>
      <c r="CZ6" s="671">
        <v>2.1</v>
      </c>
      <c r="DA6" s="671"/>
      <c r="DB6" s="671"/>
      <c r="DC6" s="671"/>
      <c r="DD6" s="624" t="s">
        <v>209</v>
      </c>
      <c r="DE6" s="619"/>
      <c r="DF6" s="619"/>
      <c r="DG6" s="619"/>
      <c r="DH6" s="619"/>
      <c r="DI6" s="619"/>
      <c r="DJ6" s="619"/>
      <c r="DK6" s="619"/>
      <c r="DL6" s="619"/>
      <c r="DM6" s="619"/>
      <c r="DN6" s="619"/>
      <c r="DO6" s="619"/>
      <c r="DP6" s="620"/>
      <c r="DQ6" s="624">
        <v>64106</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266</v>
      </c>
      <c r="S7" s="619"/>
      <c r="T7" s="619"/>
      <c r="U7" s="619"/>
      <c r="V7" s="619"/>
      <c r="W7" s="619"/>
      <c r="X7" s="619"/>
      <c r="Y7" s="620"/>
      <c r="Z7" s="671">
        <v>0</v>
      </c>
      <c r="AA7" s="671"/>
      <c r="AB7" s="671"/>
      <c r="AC7" s="671"/>
      <c r="AD7" s="672">
        <v>266</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82088</v>
      </c>
      <c r="BH7" s="619"/>
      <c r="BI7" s="619"/>
      <c r="BJ7" s="619"/>
      <c r="BK7" s="619"/>
      <c r="BL7" s="619"/>
      <c r="BM7" s="619"/>
      <c r="BN7" s="620"/>
      <c r="BO7" s="671">
        <v>39.9</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728556</v>
      </c>
      <c r="CS7" s="619"/>
      <c r="CT7" s="619"/>
      <c r="CU7" s="619"/>
      <c r="CV7" s="619"/>
      <c r="CW7" s="619"/>
      <c r="CX7" s="619"/>
      <c r="CY7" s="620"/>
      <c r="CZ7" s="671">
        <v>23.8</v>
      </c>
      <c r="DA7" s="671"/>
      <c r="DB7" s="671"/>
      <c r="DC7" s="671"/>
      <c r="DD7" s="624">
        <v>10747</v>
      </c>
      <c r="DE7" s="619"/>
      <c r="DF7" s="619"/>
      <c r="DG7" s="619"/>
      <c r="DH7" s="619"/>
      <c r="DI7" s="619"/>
      <c r="DJ7" s="619"/>
      <c r="DK7" s="619"/>
      <c r="DL7" s="619"/>
      <c r="DM7" s="619"/>
      <c r="DN7" s="619"/>
      <c r="DO7" s="619"/>
      <c r="DP7" s="620"/>
      <c r="DQ7" s="624">
        <v>572425</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967</v>
      </c>
      <c r="S8" s="619"/>
      <c r="T8" s="619"/>
      <c r="U8" s="619"/>
      <c r="V8" s="619"/>
      <c r="W8" s="619"/>
      <c r="X8" s="619"/>
      <c r="Y8" s="620"/>
      <c r="Z8" s="671">
        <v>0</v>
      </c>
      <c r="AA8" s="671"/>
      <c r="AB8" s="671"/>
      <c r="AC8" s="671"/>
      <c r="AD8" s="672">
        <v>967</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4999</v>
      </c>
      <c r="BH8" s="619"/>
      <c r="BI8" s="619"/>
      <c r="BJ8" s="619"/>
      <c r="BK8" s="619"/>
      <c r="BL8" s="619"/>
      <c r="BM8" s="619"/>
      <c r="BN8" s="620"/>
      <c r="BO8" s="671">
        <v>2.4</v>
      </c>
      <c r="BP8" s="671"/>
      <c r="BQ8" s="671"/>
      <c r="BR8" s="671"/>
      <c r="BS8" s="624" t="s">
        <v>111</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775247</v>
      </c>
      <c r="CS8" s="619"/>
      <c r="CT8" s="619"/>
      <c r="CU8" s="619"/>
      <c r="CV8" s="619"/>
      <c r="CW8" s="619"/>
      <c r="CX8" s="619"/>
      <c r="CY8" s="620"/>
      <c r="CZ8" s="671">
        <v>25.4</v>
      </c>
      <c r="DA8" s="671"/>
      <c r="DB8" s="671"/>
      <c r="DC8" s="671"/>
      <c r="DD8" s="624" t="s">
        <v>209</v>
      </c>
      <c r="DE8" s="619"/>
      <c r="DF8" s="619"/>
      <c r="DG8" s="619"/>
      <c r="DH8" s="619"/>
      <c r="DI8" s="619"/>
      <c r="DJ8" s="619"/>
      <c r="DK8" s="619"/>
      <c r="DL8" s="619"/>
      <c r="DM8" s="619"/>
      <c r="DN8" s="619"/>
      <c r="DO8" s="619"/>
      <c r="DP8" s="620"/>
      <c r="DQ8" s="624">
        <v>392378</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825</v>
      </c>
      <c r="S9" s="619"/>
      <c r="T9" s="619"/>
      <c r="U9" s="619"/>
      <c r="V9" s="619"/>
      <c r="W9" s="619"/>
      <c r="X9" s="619"/>
      <c r="Y9" s="620"/>
      <c r="Z9" s="671">
        <v>0</v>
      </c>
      <c r="AA9" s="671"/>
      <c r="AB9" s="671"/>
      <c r="AC9" s="671"/>
      <c r="AD9" s="672">
        <v>825</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66416</v>
      </c>
      <c r="BH9" s="619"/>
      <c r="BI9" s="619"/>
      <c r="BJ9" s="619"/>
      <c r="BK9" s="619"/>
      <c r="BL9" s="619"/>
      <c r="BM9" s="619"/>
      <c r="BN9" s="620"/>
      <c r="BO9" s="671">
        <v>32.299999999999997</v>
      </c>
      <c r="BP9" s="671"/>
      <c r="BQ9" s="671"/>
      <c r="BR9" s="671"/>
      <c r="BS9" s="624" t="s">
        <v>111</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262929</v>
      </c>
      <c r="CS9" s="619"/>
      <c r="CT9" s="619"/>
      <c r="CU9" s="619"/>
      <c r="CV9" s="619"/>
      <c r="CW9" s="619"/>
      <c r="CX9" s="619"/>
      <c r="CY9" s="620"/>
      <c r="CZ9" s="671">
        <v>8.6</v>
      </c>
      <c r="DA9" s="671"/>
      <c r="DB9" s="671"/>
      <c r="DC9" s="671"/>
      <c r="DD9" s="624" t="s">
        <v>111</v>
      </c>
      <c r="DE9" s="619"/>
      <c r="DF9" s="619"/>
      <c r="DG9" s="619"/>
      <c r="DH9" s="619"/>
      <c r="DI9" s="619"/>
      <c r="DJ9" s="619"/>
      <c r="DK9" s="619"/>
      <c r="DL9" s="619"/>
      <c r="DM9" s="619"/>
      <c r="DN9" s="619"/>
      <c r="DO9" s="619"/>
      <c r="DP9" s="620"/>
      <c r="DQ9" s="624">
        <v>256963</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59074</v>
      </c>
      <c r="S10" s="619"/>
      <c r="T10" s="619"/>
      <c r="U10" s="619"/>
      <c r="V10" s="619"/>
      <c r="W10" s="619"/>
      <c r="X10" s="619"/>
      <c r="Y10" s="620"/>
      <c r="Z10" s="671">
        <v>1.8</v>
      </c>
      <c r="AA10" s="671"/>
      <c r="AB10" s="671"/>
      <c r="AC10" s="671"/>
      <c r="AD10" s="672">
        <v>59074</v>
      </c>
      <c r="AE10" s="672"/>
      <c r="AF10" s="672"/>
      <c r="AG10" s="672"/>
      <c r="AH10" s="672"/>
      <c r="AI10" s="672"/>
      <c r="AJ10" s="672"/>
      <c r="AK10" s="672"/>
      <c r="AL10" s="641">
        <v>3.2</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5490</v>
      </c>
      <c r="BH10" s="619"/>
      <c r="BI10" s="619"/>
      <c r="BJ10" s="619"/>
      <c r="BK10" s="619"/>
      <c r="BL10" s="619"/>
      <c r="BM10" s="619"/>
      <c r="BN10" s="620"/>
      <c r="BO10" s="671">
        <v>2.7</v>
      </c>
      <c r="BP10" s="671"/>
      <c r="BQ10" s="671"/>
      <c r="BR10" s="671"/>
      <c r="BS10" s="624" t="s">
        <v>111</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5183</v>
      </c>
      <c r="BH11" s="619"/>
      <c r="BI11" s="619"/>
      <c r="BJ11" s="619"/>
      <c r="BK11" s="619"/>
      <c r="BL11" s="619"/>
      <c r="BM11" s="619"/>
      <c r="BN11" s="620"/>
      <c r="BO11" s="671">
        <v>2.5</v>
      </c>
      <c r="BP11" s="671"/>
      <c r="BQ11" s="671"/>
      <c r="BR11" s="671"/>
      <c r="BS11" s="624" t="s">
        <v>111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273624</v>
      </c>
      <c r="CS11" s="619"/>
      <c r="CT11" s="619"/>
      <c r="CU11" s="619"/>
      <c r="CV11" s="619"/>
      <c r="CW11" s="619"/>
      <c r="CX11" s="619"/>
      <c r="CY11" s="620"/>
      <c r="CZ11" s="671">
        <v>8.9</v>
      </c>
      <c r="DA11" s="671"/>
      <c r="DB11" s="671"/>
      <c r="DC11" s="671"/>
      <c r="DD11" s="624">
        <v>18619</v>
      </c>
      <c r="DE11" s="619"/>
      <c r="DF11" s="619"/>
      <c r="DG11" s="619"/>
      <c r="DH11" s="619"/>
      <c r="DI11" s="619"/>
      <c r="DJ11" s="619"/>
      <c r="DK11" s="619"/>
      <c r="DL11" s="619"/>
      <c r="DM11" s="619"/>
      <c r="DN11" s="619"/>
      <c r="DO11" s="619"/>
      <c r="DP11" s="620"/>
      <c r="DQ11" s="624">
        <v>209734</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94098</v>
      </c>
      <c r="BH12" s="619"/>
      <c r="BI12" s="619"/>
      <c r="BJ12" s="619"/>
      <c r="BK12" s="619"/>
      <c r="BL12" s="619"/>
      <c r="BM12" s="619"/>
      <c r="BN12" s="620"/>
      <c r="BO12" s="671">
        <v>45.8</v>
      </c>
      <c r="BP12" s="671"/>
      <c r="BQ12" s="671"/>
      <c r="BR12" s="671"/>
      <c r="BS12" s="624" t="s">
        <v>111</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39767</v>
      </c>
      <c r="CS12" s="619"/>
      <c r="CT12" s="619"/>
      <c r="CU12" s="619"/>
      <c r="CV12" s="619"/>
      <c r="CW12" s="619"/>
      <c r="CX12" s="619"/>
      <c r="CY12" s="620"/>
      <c r="CZ12" s="671">
        <v>1.3</v>
      </c>
      <c r="DA12" s="671"/>
      <c r="DB12" s="671"/>
      <c r="DC12" s="671"/>
      <c r="DD12" s="624">
        <v>3092</v>
      </c>
      <c r="DE12" s="619"/>
      <c r="DF12" s="619"/>
      <c r="DG12" s="619"/>
      <c r="DH12" s="619"/>
      <c r="DI12" s="619"/>
      <c r="DJ12" s="619"/>
      <c r="DK12" s="619"/>
      <c r="DL12" s="619"/>
      <c r="DM12" s="619"/>
      <c r="DN12" s="619"/>
      <c r="DO12" s="619"/>
      <c r="DP12" s="620"/>
      <c r="DQ12" s="624">
        <v>29952</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4887</v>
      </c>
      <c r="S13" s="619"/>
      <c r="T13" s="619"/>
      <c r="U13" s="619"/>
      <c r="V13" s="619"/>
      <c r="W13" s="619"/>
      <c r="X13" s="619"/>
      <c r="Y13" s="620"/>
      <c r="Z13" s="671">
        <v>0.1</v>
      </c>
      <c r="AA13" s="671"/>
      <c r="AB13" s="671"/>
      <c r="AC13" s="671"/>
      <c r="AD13" s="672">
        <v>4887</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92966</v>
      </c>
      <c r="BH13" s="619"/>
      <c r="BI13" s="619"/>
      <c r="BJ13" s="619"/>
      <c r="BK13" s="619"/>
      <c r="BL13" s="619"/>
      <c r="BM13" s="619"/>
      <c r="BN13" s="620"/>
      <c r="BO13" s="671">
        <v>45.2</v>
      </c>
      <c r="BP13" s="671"/>
      <c r="BQ13" s="671"/>
      <c r="BR13" s="671"/>
      <c r="BS13" s="624" t="s">
        <v>111</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225378</v>
      </c>
      <c r="CS13" s="619"/>
      <c r="CT13" s="619"/>
      <c r="CU13" s="619"/>
      <c r="CV13" s="619"/>
      <c r="CW13" s="619"/>
      <c r="CX13" s="619"/>
      <c r="CY13" s="620"/>
      <c r="CZ13" s="671">
        <v>7.4</v>
      </c>
      <c r="DA13" s="671"/>
      <c r="DB13" s="671"/>
      <c r="DC13" s="671"/>
      <c r="DD13" s="624">
        <v>166353</v>
      </c>
      <c r="DE13" s="619"/>
      <c r="DF13" s="619"/>
      <c r="DG13" s="619"/>
      <c r="DH13" s="619"/>
      <c r="DI13" s="619"/>
      <c r="DJ13" s="619"/>
      <c r="DK13" s="619"/>
      <c r="DL13" s="619"/>
      <c r="DM13" s="619"/>
      <c r="DN13" s="619"/>
      <c r="DO13" s="619"/>
      <c r="DP13" s="620"/>
      <c r="DQ13" s="624">
        <v>127988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10983</v>
      </c>
      <c r="BH14" s="619"/>
      <c r="BI14" s="619"/>
      <c r="BJ14" s="619"/>
      <c r="BK14" s="619"/>
      <c r="BL14" s="619"/>
      <c r="BM14" s="619"/>
      <c r="BN14" s="620"/>
      <c r="BO14" s="671">
        <v>5.3</v>
      </c>
      <c r="BP14" s="671"/>
      <c r="BQ14" s="671"/>
      <c r="BR14" s="671"/>
      <c r="BS14" s="624" t="s">
        <v>111</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100866</v>
      </c>
      <c r="CS14" s="619"/>
      <c r="CT14" s="619"/>
      <c r="CU14" s="619"/>
      <c r="CV14" s="619"/>
      <c r="CW14" s="619"/>
      <c r="CX14" s="619"/>
      <c r="CY14" s="620"/>
      <c r="CZ14" s="671">
        <v>3.3</v>
      </c>
      <c r="DA14" s="671"/>
      <c r="DB14" s="671"/>
      <c r="DC14" s="671"/>
      <c r="DD14" s="624" t="s">
        <v>111</v>
      </c>
      <c r="DE14" s="619"/>
      <c r="DF14" s="619"/>
      <c r="DG14" s="619"/>
      <c r="DH14" s="619"/>
      <c r="DI14" s="619"/>
      <c r="DJ14" s="619"/>
      <c r="DK14" s="619"/>
      <c r="DL14" s="619"/>
      <c r="DM14" s="619"/>
      <c r="DN14" s="619"/>
      <c r="DO14" s="619"/>
      <c r="DP14" s="620"/>
      <c r="DQ14" s="624">
        <v>99157</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331</v>
      </c>
      <c r="S15" s="619"/>
      <c r="T15" s="619"/>
      <c r="U15" s="619"/>
      <c r="V15" s="619"/>
      <c r="W15" s="619"/>
      <c r="X15" s="619"/>
      <c r="Y15" s="620"/>
      <c r="Z15" s="671">
        <v>0</v>
      </c>
      <c r="AA15" s="671"/>
      <c r="AB15" s="671"/>
      <c r="AC15" s="671"/>
      <c r="AD15" s="672">
        <v>331</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18077</v>
      </c>
      <c r="BH15" s="619"/>
      <c r="BI15" s="619"/>
      <c r="BJ15" s="619"/>
      <c r="BK15" s="619"/>
      <c r="BL15" s="619"/>
      <c r="BM15" s="619"/>
      <c r="BN15" s="620"/>
      <c r="BO15" s="671">
        <v>8.8000000000000007</v>
      </c>
      <c r="BP15" s="671"/>
      <c r="BQ15" s="671"/>
      <c r="BR15" s="671"/>
      <c r="BS15" s="624" t="s">
        <v>111</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225454</v>
      </c>
      <c r="CS15" s="619"/>
      <c r="CT15" s="619"/>
      <c r="CU15" s="619"/>
      <c r="CV15" s="619"/>
      <c r="CW15" s="619"/>
      <c r="CX15" s="619"/>
      <c r="CY15" s="620"/>
      <c r="CZ15" s="671">
        <v>7.4</v>
      </c>
      <c r="DA15" s="671"/>
      <c r="DB15" s="671"/>
      <c r="DC15" s="671"/>
      <c r="DD15" s="624">
        <v>5162</v>
      </c>
      <c r="DE15" s="619"/>
      <c r="DF15" s="619"/>
      <c r="DG15" s="619"/>
      <c r="DH15" s="619"/>
      <c r="DI15" s="619"/>
      <c r="DJ15" s="619"/>
      <c r="DK15" s="619"/>
      <c r="DL15" s="619"/>
      <c r="DM15" s="619"/>
      <c r="DN15" s="619"/>
      <c r="DO15" s="619"/>
      <c r="DP15" s="620"/>
      <c r="DQ15" s="624">
        <v>180820</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1689880</v>
      </c>
      <c r="S16" s="619"/>
      <c r="T16" s="619"/>
      <c r="U16" s="619"/>
      <c r="V16" s="619"/>
      <c r="W16" s="619"/>
      <c r="X16" s="619"/>
      <c r="Y16" s="620"/>
      <c r="Z16" s="671">
        <v>50.7</v>
      </c>
      <c r="AA16" s="671"/>
      <c r="AB16" s="671"/>
      <c r="AC16" s="671"/>
      <c r="AD16" s="672">
        <v>1564839</v>
      </c>
      <c r="AE16" s="672"/>
      <c r="AF16" s="672"/>
      <c r="AG16" s="672"/>
      <c r="AH16" s="672"/>
      <c r="AI16" s="672"/>
      <c r="AJ16" s="672"/>
      <c r="AK16" s="672"/>
      <c r="AL16" s="641">
        <v>83.5</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9178</v>
      </c>
      <c r="CS16" s="619"/>
      <c r="CT16" s="619"/>
      <c r="CU16" s="619"/>
      <c r="CV16" s="619"/>
      <c r="CW16" s="619"/>
      <c r="CX16" s="619"/>
      <c r="CY16" s="620"/>
      <c r="CZ16" s="671">
        <v>0.3</v>
      </c>
      <c r="DA16" s="671"/>
      <c r="DB16" s="671"/>
      <c r="DC16" s="671"/>
      <c r="DD16" s="624" t="s">
        <v>111</v>
      </c>
      <c r="DE16" s="619"/>
      <c r="DF16" s="619"/>
      <c r="DG16" s="619"/>
      <c r="DH16" s="619"/>
      <c r="DI16" s="619"/>
      <c r="DJ16" s="619"/>
      <c r="DK16" s="619"/>
      <c r="DL16" s="619"/>
      <c r="DM16" s="619"/>
      <c r="DN16" s="619"/>
      <c r="DO16" s="619"/>
      <c r="DP16" s="620"/>
      <c r="DQ16" s="624">
        <v>9178</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1564839</v>
      </c>
      <c r="S17" s="619"/>
      <c r="T17" s="619"/>
      <c r="U17" s="619"/>
      <c r="V17" s="619"/>
      <c r="W17" s="619"/>
      <c r="X17" s="619"/>
      <c r="Y17" s="620"/>
      <c r="Z17" s="671">
        <v>47</v>
      </c>
      <c r="AA17" s="671"/>
      <c r="AB17" s="671"/>
      <c r="AC17" s="671"/>
      <c r="AD17" s="672">
        <v>1564839</v>
      </c>
      <c r="AE17" s="672"/>
      <c r="AF17" s="672"/>
      <c r="AG17" s="672"/>
      <c r="AH17" s="672"/>
      <c r="AI17" s="672"/>
      <c r="AJ17" s="672"/>
      <c r="AK17" s="672"/>
      <c r="AL17" s="641">
        <v>83.5</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353002</v>
      </c>
      <c r="CS17" s="619"/>
      <c r="CT17" s="619"/>
      <c r="CU17" s="619"/>
      <c r="CV17" s="619"/>
      <c r="CW17" s="619"/>
      <c r="CX17" s="619"/>
      <c r="CY17" s="620"/>
      <c r="CZ17" s="671">
        <v>11.5</v>
      </c>
      <c r="DA17" s="671"/>
      <c r="DB17" s="671"/>
      <c r="DC17" s="671"/>
      <c r="DD17" s="624" t="s">
        <v>111</v>
      </c>
      <c r="DE17" s="619"/>
      <c r="DF17" s="619"/>
      <c r="DG17" s="619"/>
      <c r="DH17" s="619"/>
      <c r="DI17" s="619"/>
      <c r="DJ17" s="619"/>
      <c r="DK17" s="619"/>
      <c r="DL17" s="619"/>
      <c r="DM17" s="619"/>
      <c r="DN17" s="619"/>
      <c r="DO17" s="619"/>
      <c r="DP17" s="620"/>
      <c r="DQ17" s="624">
        <v>321691</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125041</v>
      </c>
      <c r="S18" s="619"/>
      <c r="T18" s="619"/>
      <c r="U18" s="619"/>
      <c r="V18" s="619"/>
      <c r="W18" s="619"/>
      <c r="X18" s="619"/>
      <c r="Y18" s="620"/>
      <c r="Z18" s="671">
        <v>3.8</v>
      </c>
      <c r="AA18" s="671"/>
      <c r="AB18" s="671"/>
      <c r="AC18" s="671"/>
      <c r="AD18" s="672" t="s">
        <v>111</v>
      </c>
      <c r="AE18" s="672"/>
      <c r="AF18" s="672"/>
      <c r="AG18" s="672"/>
      <c r="AH18" s="672"/>
      <c r="AI18" s="672"/>
      <c r="AJ18" s="672"/>
      <c r="AK18" s="672"/>
      <c r="AL18" s="641" t="s">
        <v>111</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371</v>
      </c>
      <c r="BH19" s="619"/>
      <c r="BI19" s="619"/>
      <c r="BJ19" s="619"/>
      <c r="BK19" s="619"/>
      <c r="BL19" s="619"/>
      <c r="BM19" s="619"/>
      <c r="BN19" s="620"/>
      <c r="BO19" s="671">
        <v>0.2</v>
      </c>
      <c r="BP19" s="671"/>
      <c r="BQ19" s="671"/>
      <c r="BR19" s="671"/>
      <c r="BS19" s="624" t="s">
        <v>111</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1998077</v>
      </c>
      <c r="S20" s="619"/>
      <c r="T20" s="619"/>
      <c r="U20" s="619"/>
      <c r="V20" s="619"/>
      <c r="W20" s="619"/>
      <c r="X20" s="619"/>
      <c r="Y20" s="620"/>
      <c r="Z20" s="671">
        <v>60</v>
      </c>
      <c r="AA20" s="671"/>
      <c r="AB20" s="671"/>
      <c r="AC20" s="671"/>
      <c r="AD20" s="672">
        <v>1873036</v>
      </c>
      <c r="AE20" s="672"/>
      <c r="AF20" s="672"/>
      <c r="AG20" s="672"/>
      <c r="AH20" s="672"/>
      <c r="AI20" s="672"/>
      <c r="AJ20" s="672"/>
      <c r="AK20" s="672"/>
      <c r="AL20" s="641">
        <v>100</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371</v>
      </c>
      <c r="BH20" s="619"/>
      <c r="BI20" s="619"/>
      <c r="BJ20" s="619"/>
      <c r="BK20" s="619"/>
      <c r="BL20" s="619"/>
      <c r="BM20" s="619"/>
      <c r="BN20" s="620"/>
      <c r="BO20" s="671">
        <v>0.2</v>
      </c>
      <c r="BP20" s="671"/>
      <c r="BQ20" s="671"/>
      <c r="BR20" s="671"/>
      <c r="BS20" s="624" t="s">
        <v>111</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3058107</v>
      </c>
      <c r="CS20" s="619"/>
      <c r="CT20" s="619"/>
      <c r="CU20" s="619"/>
      <c r="CV20" s="619"/>
      <c r="CW20" s="619"/>
      <c r="CX20" s="619"/>
      <c r="CY20" s="620"/>
      <c r="CZ20" s="671">
        <v>100</v>
      </c>
      <c r="DA20" s="671"/>
      <c r="DB20" s="671"/>
      <c r="DC20" s="671"/>
      <c r="DD20" s="624">
        <v>203973</v>
      </c>
      <c r="DE20" s="619"/>
      <c r="DF20" s="619"/>
      <c r="DG20" s="619"/>
      <c r="DH20" s="619"/>
      <c r="DI20" s="619"/>
      <c r="DJ20" s="619"/>
      <c r="DK20" s="619"/>
      <c r="DL20" s="619"/>
      <c r="DM20" s="619"/>
      <c r="DN20" s="619"/>
      <c r="DO20" s="619"/>
      <c r="DP20" s="620"/>
      <c r="DQ20" s="624">
        <v>2264392</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733</v>
      </c>
      <c r="S21" s="619"/>
      <c r="T21" s="619"/>
      <c r="U21" s="619"/>
      <c r="V21" s="619"/>
      <c r="W21" s="619"/>
      <c r="X21" s="619"/>
      <c r="Y21" s="620"/>
      <c r="Z21" s="671">
        <v>0</v>
      </c>
      <c r="AA21" s="671"/>
      <c r="AB21" s="671"/>
      <c r="AC21" s="671"/>
      <c r="AD21" s="672">
        <v>733</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371</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29512</v>
      </c>
      <c r="S22" s="619"/>
      <c r="T22" s="619"/>
      <c r="U22" s="619"/>
      <c r="V22" s="619"/>
      <c r="W22" s="619"/>
      <c r="X22" s="619"/>
      <c r="Y22" s="620"/>
      <c r="Z22" s="671">
        <v>0.9</v>
      </c>
      <c r="AA22" s="671"/>
      <c r="AB22" s="671"/>
      <c r="AC22" s="671"/>
      <c r="AD22" s="672" t="s">
        <v>111</v>
      </c>
      <c r="AE22" s="672"/>
      <c r="AF22" s="672"/>
      <c r="AG22" s="672"/>
      <c r="AH22" s="672"/>
      <c r="AI22" s="672"/>
      <c r="AJ22" s="672"/>
      <c r="AK22" s="672"/>
      <c r="AL22" s="641" t="s">
        <v>111</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70058</v>
      </c>
      <c r="S23" s="619"/>
      <c r="T23" s="619"/>
      <c r="U23" s="619"/>
      <c r="V23" s="619"/>
      <c r="W23" s="619"/>
      <c r="X23" s="619"/>
      <c r="Y23" s="620"/>
      <c r="Z23" s="671">
        <v>2.1</v>
      </c>
      <c r="AA23" s="671"/>
      <c r="AB23" s="671"/>
      <c r="AC23" s="671"/>
      <c r="AD23" s="672" t="s">
        <v>111</v>
      </c>
      <c r="AE23" s="672"/>
      <c r="AF23" s="672"/>
      <c r="AG23" s="672"/>
      <c r="AH23" s="672"/>
      <c r="AI23" s="672"/>
      <c r="AJ23" s="672"/>
      <c r="AK23" s="672"/>
      <c r="AL23" s="641" t="s">
        <v>111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3073</v>
      </c>
      <c r="S24" s="619"/>
      <c r="T24" s="619"/>
      <c r="U24" s="619"/>
      <c r="V24" s="619"/>
      <c r="W24" s="619"/>
      <c r="X24" s="619"/>
      <c r="Y24" s="620"/>
      <c r="Z24" s="671">
        <v>0.1</v>
      </c>
      <c r="AA24" s="671"/>
      <c r="AB24" s="671"/>
      <c r="AC24" s="671"/>
      <c r="AD24" s="672" t="s">
        <v>111</v>
      </c>
      <c r="AE24" s="672"/>
      <c r="AF24" s="672"/>
      <c r="AG24" s="672"/>
      <c r="AH24" s="672"/>
      <c r="AI24" s="672"/>
      <c r="AJ24" s="672"/>
      <c r="AK24" s="672"/>
      <c r="AL24" s="641" t="s">
        <v>111</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1309990</v>
      </c>
      <c r="CS24" s="669"/>
      <c r="CT24" s="669"/>
      <c r="CU24" s="669"/>
      <c r="CV24" s="669"/>
      <c r="CW24" s="669"/>
      <c r="CX24" s="669"/>
      <c r="CY24" s="716"/>
      <c r="CZ24" s="720">
        <v>42.8</v>
      </c>
      <c r="DA24" s="721"/>
      <c r="DB24" s="721"/>
      <c r="DC24" s="722"/>
      <c r="DD24" s="715">
        <v>914164</v>
      </c>
      <c r="DE24" s="669"/>
      <c r="DF24" s="669"/>
      <c r="DG24" s="669"/>
      <c r="DH24" s="669"/>
      <c r="DI24" s="669"/>
      <c r="DJ24" s="669"/>
      <c r="DK24" s="716"/>
      <c r="DL24" s="715">
        <v>904998</v>
      </c>
      <c r="DM24" s="669"/>
      <c r="DN24" s="669"/>
      <c r="DO24" s="669"/>
      <c r="DP24" s="669"/>
      <c r="DQ24" s="669"/>
      <c r="DR24" s="669"/>
      <c r="DS24" s="669"/>
      <c r="DT24" s="669"/>
      <c r="DU24" s="669"/>
      <c r="DV24" s="716"/>
      <c r="DW24" s="717">
        <v>46</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309684</v>
      </c>
      <c r="S25" s="619"/>
      <c r="T25" s="619"/>
      <c r="U25" s="619"/>
      <c r="V25" s="619"/>
      <c r="W25" s="619"/>
      <c r="X25" s="619"/>
      <c r="Y25" s="620"/>
      <c r="Z25" s="671">
        <v>9.3000000000000007</v>
      </c>
      <c r="AA25" s="671"/>
      <c r="AB25" s="671"/>
      <c r="AC25" s="671"/>
      <c r="AD25" s="672" t="s">
        <v>111</v>
      </c>
      <c r="AE25" s="672"/>
      <c r="AF25" s="672"/>
      <c r="AG25" s="672"/>
      <c r="AH25" s="672"/>
      <c r="AI25" s="672"/>
      <c r="AJ25" s="672"/>
      <c r="AK25" s="672"/>
      <c r="AL25" s="641" t="s">
        <v>111</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452422</v>
      </c>
      <c r="CS25" s="637"/>
      <c r="CT25" s="637"/>
      <c r="CU25" s="637"/>
      <c r="CV25" s="637"/>
      <c r="CW25" s="637"/>
      <c r="CX25" s="637"/>
      <c r="CY25" s="638"/>
      <c r="CZ25" s="621">
        <v>14.8</v>
      </c>
      <c r="DA25" s="639"/>
      <c r="DB25" s="639"/>
      <c r="DC25" s="640"/>
      <c r="DD25" s="624">
        <v>435230</v>
      </c>
      <c r="DE25" s="637"/>
      <c r="DF25" s="637"/>
      <c r="DG25" s="637"/>
      <c r="DH25" s="637"/>
      <c r="DI25" s="637"/>
      <c r="DJ25" s="637"/>
      <c r="DK25" s="638"/>
      <c r="DL25" s="624">
        <v>427391</v>
      </c>
      <c r="DM25" s="637"/>
      <c r="DN25" s="637"/>
      <c r="DO25" s="637"/>
      <c r="DP25" s="637"/>
      <c r="DQ25" s="637"/>
      <c r="DR25" s="637"/>
      <c r="DS25" s="637"/>
      <c r="DT25" s="637"/>
      <c r="DU25" s="637"/>
      <c r="DV25" s="638"/>
      <c r="DW25" s="641">
        <v>21.7</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243855</v>
      </c>
      <c r="CS26" s="619"/>
      <c r="CT26" s="619"/>
      <c r="CU26" s="619"/>
      <c r="CV26" s="619"/>
      <c r="CW26" s="619"/>
      <c r="CX26" s="619"/>
      <c r="CY26" s="620"/>
      <c r="CZ26" s="621">
        <v>8</v>
      </c>
      <c r="DA26" s="639"/>
      <c r="DB26" s="639"/>
      <c r="DC26" s="640"/>
      <c r="DD26" s="624">
        <v>237291</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202357</v>
      </c>
      <c r="S27" s="619"/>
      <c r="T27" s="619"/>
      <c r="U27" s="619"/>
      <c r="V27" s="619"/>
      <c r="W27" s="619"/>
      <c r="X27" s="619"/>
      <c r="Y27" s="620"/>
      <c r="Z27" s="671">
        <v>6.1</v>
      </c>
      <c r="AA27" s="671"/>
      <c r="AB27" s="671"/>
      <c r="AC27" s="671"/>
      <c r="AD27" s="672" t="s">
        <v>111</v>
      </c>
      <c r="AE27" s="672"/>
      <c r="AF27" s="672"/>
      <c r="AG27" s="672"/>
      <c r="AH27" s="672"/>
      <c r="AI27" s="672"/>
      <c r="AJ27" s="672"/>
      <c r="AK27" s="672"/>
      <c r="AL27" s="641" t="s">
        <v>111</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205617</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504566</v>
      </c>
      <c r="CS27" s="637"/>
      <c r="CT27" s="637"/>
      <c r="CU27" s="637"/>
      <c r="CV27" s="637"/>
      <c r="CW27" s="637"/>
      <c r="CX27" s="637"/>
      <c r="CY27" s="638"/>
      <c r="CZ27" s="621">
        <v>16.5</v>
      </c>
      <c r="DA27" s="639"/>
      <c r="DB27" s="639"/>
      <c r="DC27" s="640"/>
      <c r="DD27" s="624">
        <v>157243</v>
      </c>
      <c r="DE27" s="637"/>
      <c r="DF27" s="637"/>
      <c r="DG27" s="637"/>
      <c r="DH27" s="637"/>
      <c r="DI27" s="637"/>
      <c r="DJ27" s="637"/>
      <c r="DK27" s="638"/>
      <c r="DL27" s="624">
        <v>155916</v>
      </c>
      <c r="DM27" s="637"/>
      <c r="DN27" s="637"/>
      <c r="DO27" s="637"/>
      <c r="DP27" s="637"/>
      <c r="DQ27" s="637"/>
      <c r="DR27" s="637"/>
      <c r="DS27" s="637"/>
      <c r="DT27" s="637"/>
      <c r="DU27" s="637"/>
      <c r="DV27" s="638"/>
      <c r="DW27" s="641">
        <v>7.9</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76453</v>
      </c>
      <c r="S28" s="619"/>
      <c r="T28" s="619"/>
      <c r="U28" s="619"/>
      <c r="V28" s="619"/>
      <c r="W28" s="619"/>
      <c r="X28" s="619"/>
      <c r="Y28" s="620"/>
      <c r="Z28" s="671">
        <v>2.2999999999999998</v>
      </c>
      <c r="AA28" s="671"/>
      <c r="AB28" s="671"/>
      <c r="AC28" s="671"/>
      <c r="AD28" s="672" t="s">
        <v>111</v>
      </c>
      <c r="AE28" s="672"/>
      <c r="AF28" s="672"/>
      <c r="AG28" s="672"/>
      <c r="AH28" s="672"/>
      <c r="AI28" s="672"/>
      <c r="AJ28" s="672"/>
      <c r="AK28" s="672"/>
      <c r="AL28" s="641" t="s">
        <v>111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353002</v>
      </c>
      <c r="CS28" s="619"/>
      <c r="CT28" s="619"/>
      <c r="CU28" s="619"/>
      <c r="CV28" s="619"/>
      <c r="CW28" s="619"/>
      <c r="CX28" s="619"/>
      <c r="CY28" s="620"/>
      <c r="CZ28" s="621">
        <v>11.5</v>
      </c>
      <c r="DA28" s="639"/>
      <c r="DB28" s="639"/>
      <c r="DC28" s="640"/>
      <c r="DD28" s="624">
        <v>321691</v>
      </c>
      <c r="DE28" s="619"/>
      <c r="DF28" s="619"/>
      <c r="DG28" s="619"/>
      <c r="DH28" s="619"/>
      <c r="DI28" s="619"/>
      <c r="DJ28" s="619"/>
      <c r="DK28" s="620"/>
      <c r="DL28" s="624">
        <v>321691</v>
      </c>
      <c r="DM28" s="619"/>
      <c r="DN28" s="619"/>
      <c r="DO28" s="619"/>
      <c r="DP28" s="619"/>
      <c r="DQ28" s="619"/>
      <c r="DR28" s="619"/>
      <c r="DS28" s="619"/>
      <c r="DT28" s="619"/>
      <c r="DU28" s="619"/>
      <c r="DV28" s="620"/>
      <c r="DW28" s="641">
        <v>16.399999999999999</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1213</v>
      </c>
      <c r="S29" s="619"/>
      <c r="T29" s="619"/>
      <c r="U29" s="619"/>
      <c r="V29" s="619"/>
      <c r="W29" s="619"/>
      <c r="X29" s="619"/>
      <c r="Y29" s="620"/>
      <c r="Z29" s="671">
        <v>0</v>
      </c>
      <c r="AA29" s="671"/>
      <c r="AB29" s="671"/>
      <c r="AC29" s="671"/>
      <c r="AD29" s="672" t="s">
        <v>111</v>
      </c>
      <c r="AE29" s="672"/>
      <c r="AF29" s="672"/>
      <c r="AG29" s="672"/>
      <c r="AH29" s="672"/>
      <c r="AI29" s="672"/>
      <c r="AJ29" s="672"/>
      <c r="AK29" s="672"/>
      <c r="AL29" s="641" t="s">
        <v>111</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353002</v>
      </c>
      <c r="CS29" s="637"/>
      <c r="CT29" s="637"/>
      <c r="CU29" s="637"/>
      <c r="CV29" s="637"/>
      <c r="CW29" s="637"/>
      <c r="CX29" s="637"/>
      <c r="CY29" s="638"/>
      <c r="CZ29" s="621">
        <v>11.5</v>
      </c>
      <c r="DA29" s="639"/>
      <c r="DB29" s="639"/>
      <c r="DC29" s="640"/>
      <c r="DD29" s="624">
        <v>321691</v>
      </c>
      <c r="DE29" s="637"/>
      <c r="DF29" s="637"/>
      <c r="DG29" s="637"/>
      <c r="DH29" s="637"/>
      <c r="DI29" s="637"/>
      <c r="DJ29" s="637"/>
      <c r="DK29" s="638"/>
      <c r="DL29" s="624">
        <v>321691</v>
      </c>
      <c r="DM29" s="637"/>
      <c r="DN29" s="637"/>
      <c r="DO29" s="637"/>
      <c r="DP29" s="637"/>
      <c r="DQ29" s="637"/>
      <c r="DR29" s="637"/>
      <c r="DS29" s="637"/>
      <c r="DT29" s="637"/>
      <c r="DU29" s="637"/>
      <c r="DV29" s="638"/>
      <c r="DW29" s="641">
        <v>16.399999999999999</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186590</v>
      </c>
      <c r="S30" s="619"/>
      <c r="T30" s="619"/>
      <c r="U30" s="619"/>
      <c r="V30" s="619"/>
      <c r="W30" s="619"/>
      <c r="X30" s="619"/>
      <c r="Y30" s="620"/>
      <c r="Z30" s="671">
        <v>5.6</v>
      </c>
      <c r="AA30" s="671"/>
      <c r="AB30" s="671"/>
      <c r="AC30" s="671"/>
      <c r="AD30" s="672" t="s">
        <v>111</v>
      </c>
      <c r="AE30" s="672"/>
      <c r="AF30" s="672"/>
      <c r="AG30" s="672"/>
      <c r="AH30" s="672"/>
      <c r="AI30" s="672"/>
      <c r="AJ30" s="672"/>
      <c r="AK30" s="672"/>
      <c r="AL30" s="641" t="s">
        <v>111</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98.9</v>
      </c>
      <c r="BH30" s="685"/>
      <c r="BI30" s="685"/>
      <c r="BJ30" s="685"/>
      <c r="BK30" s="685"/>
      <c r="BL30" s="685"/>
      <c r="BM30" s="686">
        <v>93.5</v>
      </c>
      <c r="BN30" s="685"/>
      <c r="BO30" s="685"/>
      <c r="BP30" s="685"/>
      <c r="BQ30" s="687"/>
      <c r="BR30" s="684">
        <v>98.6</v>
      </c>
      <c r="BS30" s="685"/>
      <c r="BT30" s="685"/>
      <c r="BU30" s="685"/>
      <c r="BV30" s="685"/>
      <c r="BW30" s="685"/>
      <c r="BX30" s="686">
        <v>92.8</v>
      </c>
      <c r="BY30" s="685"/>
      <c r="BZ30" s="685"/>
      <c r="CA30" s="685"/>
      <c r="CB30" s="687"/>
      <c r="CD30" s="690"/>
      <c r="CE30" s="691"/>
      <c r="CF30" s="655" t="s">
        <v>292</v>
      </c>
      <c r="CG30" s="652"/>
      <c r="CH30" s="652"/>
      <c r="CI30" s="652"/>
      <c r="CJ30" s="652"/>
      <c r="CK30" s="652"/>
      <c r="CL30" s="652"/>
      <c r="CM30" s="652"/>
      <c r="CN30" s="652"/>
      <c r="CO30" s="652"/>
      <c r="CP30" s="652"/>
      <c r="CQ30" s="653"/>
      <c r="CR30" s="618">
        <v>316831</v>
      </c>
      <c r="CS30" s="619"/>
      <c r="CT30" s="619"/>
      <c r="CU30" s="619"/>
      <c r="CV30" s="619"/>
      <c r="CW30" s="619"/>
      <c r="CX30" s="619"/>
      <c r="CY30" s="620"/>
      <c r="CZ30" s="621">
        <v>10.4</v>
      </c>
      <c r="DA30" s="639"/>
      <c r="DB30" s="639"/>
      <c r="DC30" s="640"/>
      <c r="DD30" s="624">
        <v>289514</v>
      </c>
      <c r="DE30" s="619"/>
      <c r="DF30" s="619"/>
      <c r="DG30" s="619"/>
      <c r="DH30" s="619"/>
      <c r="DI30" s="619"/>
      <c r="DJ30" s="619"/>
      <c r="DK30" s="620"/>
      <c r="DL30" s="624">
        <v>289514</v>
      </c>
      <c r="DM30" s="619"/>
      <c r="DN30" s="619"/>
      <c r="DO30" s="619"/>
      <c r="DP30" s="619"/>
      <c r="DQ30" s="619"/>
      <c r="DR30" s="619"/>
      <c r="DS30" s="619"/>
      <c r="DT30" s="619"/>
      <c r="DU30" s="619"/>
      <c r="DV30" s="620"/>
      <c r="DW30" s="641">
        <v>14.7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265056</v>
      </c>
      <c r="S31" s="619"/>
      <c r="T31" s="619"/>
      <c r="U31" s="619"/>
      <c r="V31" s="619"/>
      <c r="W31" s="619"/>
      <c r="X31" s="619"/>
      <c r="Y31" s="620"/>
      <c r="Z31" s="671">
        <v>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99.2</v>
      </c>
      <c r="BH31" s="637"/>
      <c r="BI31" s="637"/>
      <c r="BJ31" s="637"/>
      <c r="BK31" s="637"/>
      <c r="BL31" s="637"/>
      <c r="BM31" s="673">
        <v>94.2</v>
      </c>
      <c r="BN31" s="683"/>
      <c r="BO31" s="683"/>
      <c r="BP31" s="683"/>
      <c r="BQ31" s="647"/>
      <c r="BR31" s="682">
        <v>99.1</v>
      </c>
      <c r="BS31" s="637"/>
      <c r="BT31" s="637"/>
      <c r="BU31" s="637"/>
      <c r="BV31" s="637"/>
      <c r="BW31" s="637"/>
      <c r="BX31" s="673">
        <v>93.5</v>
      </c>
      <c r="BY31" s="683"/>
      <c r="BZ31" s="683"/>
      <c r="CA31" s="683"/>
      <c r="CB31" s="647"/>
      <c r="CD31" s="690"/>
      <c r="CE31" s="691"/>
      <c r="CF31" s="655" t="s">
        <v>296</v>
      </c>
      <c r="CG31" s="652"/>
      <c r="CH31" s="652"/>
      <c r="CI31" s="652"/>
      <c r="CJ31" s="652"/>
      <c r="CK31" s="652"/>
      <c r="CL31" s="652"/>
      <c r="CM31" s="652"/>
      <c r="CN31" s="652"/>
      <c r="CO31" s="652"/>
      <c r="CP31" s="652"/>
      <c r="CQ31" s="653"/>
      <c r="CR31" s="618">
        <v>36171</v>
      </c>
      <c r="CS31" s="637"/>
      <c r="CT31" s="637"/>
      <c r="CU31" s="637"/>
      <c r="CV31" s="637"/>
      <c r="CW31" s="637"/>
      <c r="CX31" s="637"/>
      <c r="CY31" s="638"/>
      <c r="CZ31" s="621">
        <v>1.2</v>
      </c>
      <c r="DA31" s="639"/>
      <c r="DB31" s="639"/>
      <c r="DC31" s="640"/>
      <c r="DD31" s="624">
        <v>32177</v>
      </c>
      <c r="DE31" s="637"/>
      <c r="DF31" s="637"/>
      <c r="DG31" s="637"/>
      <c r="DH31" s="637"/>
      <c r="DI31" s="637"/>
      <c r="DJ31" s="637"/>
      <c r="DK31" s="638"/>
      <c r="DL31" s="624">
        <v>32177</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18139</v>
      </c>
      <c r="S32" s="619"/>
      <c r="T32" s="619"/>
      <c r="U32" s="619"/>
      <c r="V32" s="619"/>
      <c r="W32" s="619"/>
      <c r="X32" s="619"/>
      <c r="Y32" s="620"/>
      <c r="Z32" s="671">
        <v>0.5</v>
      </c>
      <c r="AA32" s="671"/>
      <c r="AB32" s="671"/>
      <c r="AC32" s="671"/>
      <c r="AD32" s="672">
        <v>171</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98.4</v>
      </c>
      <c r="BH32" s="603"/>
      <c r="BI32" s="603"/>
      <c r="BJ32" s="603"/>
      <c r="BK32" s="603"/>
      <c r="BL32" s="603"/>
      <c r="BM32" s="666">
        <v>91.3</v>
      </c>
      <c r="BN32" s="603"/>
      <c r="BO32" s="603"/>
      <c r="BP32" s="603"/>
      <c r="BQ32" s="660"/>
      <c r="BR32" s="681">
        <v>97.8</v>
      </c>
      <c r="BS32" s="603"/>
      <c r="BT32" s="603"/>
      <c r="BU32" s="603"/>
      <c r="BV32" s="603"/>
      <c r="BW32" s="603"/>
      <c r="BX32" s="666">
        <v>90.4</v>
      </c>
      <c r="BY32" s="603"/>
      <c r="BZ32" s="603"/>
      <c r="CA32" s="603"/>
      <c r="CB32" s="660"/>
      <c r="CD32" s="692"/>
      <c r="CE32" s="693"/>
      <c r="CF32" s="655" t="s">
        <v>299</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169630</v>
      </c>
      <c r="S33" s="619"/>
      <c r="T33" s="619"/>
      <c r="U33" s="619"/>
      <c r="V33" s="619"/>
      <c r="W33" s="619"/>
      <c r="X33" s="619"/>
      <c r="Y33" s="620"/>
      <c r="Z33" s="671">
        <v>5.0999999999999996</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1534966</v>
      </c>
      <c r="CS33" s="637"/>
      <c r="CT33" s="637"/>
      <c r="CU33" s="637"/>
      <c r="CV33" s="637"/>
      <c r="CW33" s="637"/>
      <c r="CX33" s="637"/>
      <c r="CY33" s="638"/>
      <c r="CZ33" s="621">
        <v>50.2</v>
      </c>
      <c r="DA33" s="639"/>
      <c r="DB33" s="639"/>
      <c r="DC33" s="640"/>
      <c r="DD33" s="624">
        <v>1250155</v>
      </c>
      <c r="DE33" s="637"/>
      <c r="DF33" s="637"/>
      <c r="DG33" s="637"/>
      <c r="DH33" s="637"/>
      <c r="DI33" s="637"/>
      <c r="DJ33" s="637"/>
      <c r="DK33" s="638"/>
      <c r="DL33" s="624">
        <v>825372</v>
      </c>
      <c r="DM33" s="637"/>
      <c r="DN33" s="637"/>
      <c r="DO33" s="637"/>
      <c r="DP33" s="637"/>
      <c r="DQ33" s="637"/>
      <c r="DR33" s="637"/>
      <c r="DS33" s="637"/>
      <c r="DT33" s="637"/>
      <c r="DU33" s="637"/>
      <c r="DV33" s="638"/>
      <c r="DW33" s="641">
        <v>42</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493300</v>
      </c>
      <c r="CS34" s="619"/>
      <c r="CT34" s="619"/>
      <c r="CU34" s="619"/>
      <c r="CV34" s="619"/>
      <c r="CW34" s="619"/>
      <c r="CX34" s="619"/>
      <c r="CY34" s="620"/>
      <c r="CZ34" s="621">
        <v>16.100000000000001</v>
      </c>
      <c r="DA34" s="639"/>
      <c r="DB34" s="639"/>
      <c r="DC34" s="640"/>
      <c r="DD34" s="624">
        <v>399338</v>
      </c>
      <c r="DE34" s="619"/>
      <c r="DF34" s="619"/>
      <c r="DG34" s="619"/>
      <c r="DH34" s="619"/>
      <c r="DI34" s="619"/>
      <c r="DJ34" s="619"/>
      <c r="DK34" s="620"/>
      <c r="DL34" s="624">
        <v>334752</v>
      </c>
      <c r="DM34" s="619"/>
      <c r="DN34" s="619"/>
      <c r="DO34" s="619"/>
      <c r="DP34" s="619"/>
      <c r="DQ34" s="619"/>
      <c r="DR34" s="619"/>
      <c r="DS34" s="619"/>
      <c r="DT34" s="619"/>
      <c r="DU34" s="619"/>
      <c r="DV34" s="620"/>
      <c r="DW34" s="641">
        <v>17</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92730</v>
      </c>
      <c r="S35" s="619"/>
      <c r="T35" s="619"/>
      <c r="U35" s="619"/>
      <c r="V35" s="619"/>
      <c r="W35" s="619"/>
      <c r="X35" s="619"/>
      <c r="Y35" s="620"/>
      <c r="Z35" s="671">
        <v>2.8</v>
      </c>
      <c r="AA35" s="671"/>
      <c r="AB35" s="671"/>
      <c r="AC35" s="671"/>
      <c r="AD35" s="672" t="s">
        <v>111</v>
      </c>
      <c r="AE35" s="672"/>
      <c r="AF35" s="672"/>
      <c r="AG35" s="672"/>
      <c r="AH35" s="672"/>
      <c r="AI35" s="672"/>
      <c r="AJ35" s="672"/>
      <c r="AK35" s="672"/>
      <c r="AL35" s="641" t="s">
        <v>111</v>
      </c>
      <c r="AM35" s="673"/>
      <c r="AN35" s="673"/>
      <c r="AO35" s="674"/>
      <c r="AP35" s="186"/>
      <c r="AQ35" s="675" t="s">
        <v>307</v>
      </c>
      <c r="AR35" s="676"/>
      <c r="AS35" s="676"/>
      <c r="AT35" s="676"/>
      <c r="AU35" s="676"/>
      <c r="AV35" s="676"/>
      <c r="AW35" s="676"/>
      <c r="AX35" s="676"/>
      <c r="AY35" s="677"/>
      <c r="AZ35" s="668">
        <v>400223</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10143</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28679</v>
      </c>
      <c r="CS35" s="637"/>
      <c r="CT35" s="637"/>
      <c r="CU35" s="637"/>
      <c r="CV35" s="637"/>
      <c r="CW35" s="637"/>
      <c r="CX35" s="637"/>
      <c r="CY35" s="638"/>
      <c r="CZ35" s="621">
        <v>0.9</v>
      </c>
      <c r="DA35" s="639"/>
      <c r="DB35" s="639"/>
      <c r="DC35" s="640"/>
      <c r="DD35" s="624">
        <v>10808</v>
      </c>
      <c r="DE35" s="637"/>
      <c r="DF35" s="637"/>
      <c r="DG35" s="637"/>
      <c r="DH35" s="637"/>
      <c r="DI35" s="637"/>
      <c r="DJ35" s="637"/>
      <c r="DK35" s="638"/>
      <c r="DL35" s="624">
        <v>10808</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3330575</v>
      </c>
      <c r="S36" s="659"/>
      <c r="T36" s="659"/>
      <c r="U36" s="659"/>
      <c r="V36" s="659"/>
      <c r="W36" s="659"/>
      <c r="X36" s="659"/>
      <c r="Y36" s="662"/>
      <c r="Z36" s="663">
        <v>100</v>
      </c>
      <c r="AA36" s="663"/>
      <c r="AB36" s="663"/>
      <c r="AC36" s="663"/>
      <c r="AD36" s="664">
        <v>1873940</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114000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-3313</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372622</v>
      </c>
      <c r="CS36" s="619"/>
      <c r="CT36" s="619"/>
      <c r="CU36" s="619"/>
      <c r="CV36" s="619"/>
      <c r="CW36" s="619"/>
      <c r="CX36" s="619"/>
      <c r="CY36" s="620"/>
      <c r="CZ36" s="621">
        <v>12.2</v>
      </c>
      <c r="DA36" s="639"/>
      <c r="DB36" s="639"/>
      <c r="DC36" s="640"/>
      <c r="DD36" s="624">
        <v>298545</v>
      </c>
      <c r="DE36" s="619"/>
      <c r="DF36" s="619"/>
      <c r="DG36" s="619"/>
      <c r="DH36" s="619"/>
      <c r="DI36" s="619"/>
      <c r="DJ36" s="619"/>
      <c r="DK36" s="620"/>
      <c r="DL36" s="624">
        <v>232302</v>
      </c>
      <c r="DM36" s="619"/>
      <c r="DN36" s="619"/>
      <c r="DO36" s="619"/>
      <c r="DP36" s="619"/>
      <c r="DQ36" s="619"/>
      <c r="DR36" s="619"/>
      <c r="DS36" s="619"/>
      <c r="DT36" s="619"/>
      <c r="DU36" s="619"/>
      <c r="DV36" s="620"/>
      <c r="DW36" s="641">
        <v>11.8</v>
      </c>
      <c r="DX36" s="642"/>
      <c r="DY36" s="642"/>
      <c r="DZ36" s="642"/>
      <c r="EA36" s="642"/>
      <c r="EB36" s="642"/>
      <c r="EC36" s="643"/>
    </row>
    <row r="37" spans="2:133" ht="11.25" customHeight="1">
      <c r="AQ37" s="644" t="s">
        <v>314</v>
      </c>
      <c r="AR37" s="645"/>
      <c r="AS37" s="645"/>
      <c r="AT37" s="645"/>
      <c r="AU37" s="645"/>
      <c r="AV37" s="645"/>
      <c r="AW37" s="645"/>
      <c r="AX37" s="645"/>
      <c r="AY37" s="646"/>
      <c r="AZ37" s="618">
        <v>103000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545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146560</v>
      </c>
      <c r="CS37" s="637"/>
      <c r="CT37" s="637"/>
      <c r="CU37" s="637"/>
      <c r="CV37" s="637"/>
      <c r="CW37" s="637"/>
      <c r="CX37" s="637"/>
      <c r="CY37" s="638"/>
      <c r="CZ37" s="621">
        <v>4.8</v>
      </c>
      <c r="DA37" s="639"/>
      <c r="DB37" s="639"/>
      <c r="DC37" s="640"/>
      <c r="DD37" s="624">
        <v>146518</v>
      </c>
      <c r="DE37" s="637"/>
      <c r="DF37" s="637"/>
      <c r="DG37" s="637"/>
      <c r="DH37" s="637"/>
      <c r="DI37" s="637"/>
      <c r="DJ37" s="637"/>
      <c r="DK37" s="638"/>
      <c r="DL37" s="624">
        <v>134682</v>
      </c>
      <c r="DM37" s="637"/>
      <c r="DN37" s="637"/>
      <c r="DO37" s="637"/>
      <c r="DP37" s="637"/>
      <c r="DQ37" s="637"/>
      <c r="DR37" s="637"/>
      <c r="DS37" s="637"/>
      <c r="DT37" s="637"/>
      <c r="DU37" s="637"/>
      <c r="DV37" s="638"/>
      <c r="DW37" s="641">
        <v>6.8</v>
      </c>
      <c r="DX37" s="642"/>
      <c r="DY37" s="642"/>
      <c r="DZ37" s="642"/>
      <c r="EA37" s="642"/>
      <c r="EB37" s="642"/>
      <c r="EC37" s="643"/>
    </row>
    <row r="38" spans="2:133" ht="11.25" customHeight="1">
      <c r="AQ38" s="644" t="s">
        <v>317</v>
      </c>
      <c r="AR38" s="645"/>
      <c r="AS38" s="645"/>
      <c r="AT38" s="645"/>
      <c r="AU38" s="645"/>
      <c r="AV38" s="645"/>
      <c r="AW38" s="645"/>
      <c r="AX38" s="645"/>
      <c r="AY38" s="646"/>
      <c r="AZ38" s="618" t="s">
        <v>318</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952</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400223</v>
      </c>
      <c r="CS38" s="619"/>
      <c r="CT38" s="619"/>
      <c r="CU38" s="619"/>
      <c r="CV38" s="619"/>
      <c r="CW38" s="619"/>
      <c r="CX38" s="619"/>
      <c r="CY38" s="620"/>
      <c r="CZ38" s="621">
        <v>13.1</v>
      </c>
      <c r="DA38" s="639"/>
      <c r="DB38" s="639"/>
      <c r="DC38" s="640"/>
      <c r="DD38" s="624">
        <v>360463</v>
      </c>
      <c r="DE38" s="619"/>
      <c r="DF38" s="619"/>
      <c r="DG38" s="619"/>
      <c r="DH38" s="619"/>
      <c r="DI38" s="619"/>
      <c r="DJ38" s="619"/>
      <c r="DK38" s="620"/>
      <c r="DL38" s="624">
        <v>247510</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321</v>
      </c>
      <c r="AR39" s="645"/>
      <c r="AS39" s="645"/>
      <c r="AT39" s="645"/>
      <c r="AU39" s="645"/>
      <c r="AV39" s="645"/>
      <c r="AW39" s="645"/>
      <c r="AX39" s="645"/>
      <c r="AY39" s="646"/>
      <c r="AZ39" s="618" t="s">
        <v>318</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81</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235142</v>
      </c>
      <c r="CS39" s="637"/>
      <c r="CT39" s="637"/>
      <c r="CU39" s="637"/>
      <c r="CV39" s="637"/>
      <c r="CW39" s="637"/>
      <c r="CX39" s="637"/>
      <c r="CY39" s="638"/>
      <c r="CZ39" s="621">
        <v>7.7</v>
      </c>
      <c r="DA39" s="639"/>
      <c r="DB39" s="639"/>
      <c r="DC39" s="640"/>
      <c r="DD39" s="624">
        <v>181001</v>
      </c>
      <c r="DE39" s="637"/>
      <c r="DF39" s="637"/>
      <c r="DG39" s="637"/>
      <c r="DH39" s="637"/>
      <c r="DI39" s="637"/>
      <c r="DJ39" s="637"/>
      <c r="DK39" s="638"/>
      <c r="DL39" s="624" t="s">
        <v>318</v>
      </c>
      <c r="DM39" s="637"/>
      <c r="DN39" s="637"/>
      <c r="DO39" s="637"/>
      <c r="DP39" s="637"/>
      <c r="DQ39" s="637"/>
      <c r="DR39" s="637"/>
      <c r="DS39" s="637"/>
      <c r="DT39" s="637"/>
      <c r="DU39" s="637"/>
      <c r="DV39" s="638"/>
      <c r="DW39" s="641" t="s">
        <v>318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38603</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168</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5000</v>
      </c>
      <c r="CS40" s="619"/>
      <c r="CT40" s="619"/>
      <c r="CU40" s="619"/>
      <c r="CV40" s="619"/>
      <c r="CW40" s="619"/>
      <c r="CX40" s="619"/>
      <c r="CY40" s="620"/>
      <c r="CZ40" s="621">
        <v>0.2</v>
      </c>
      <c r="DA40" s="639"/>
      <c r="DB40" s="639"/>
      <c r="DC40" s="640"/>
      <c r="DD40" s="624" t="s">
        <v>318</v>
      </c>
      <c r="DE40" s="619"/>
      <c r="DF40" s="619"/>
      <c r="DG40" s="619"/>
      <c r="DH40" s="619"/>
      <c r="DI40" s="619"/>
      <c r="DJ40" s="619"/>
      <c r="DK40" s="620"/>
      <c r="DL40" s="624" t="s">
        <v>318</v>
      </c>
      <c r="DM40" s="619"/>
      <c r="DN40" s="619"/>
      <c r="DO40" s="619"/>
      <c r="DP40" s="619"/>
      <c r="DQ40" s="619"/>
      <c r="DR40" s="619"/>
      <c r="DS40" s="619"/>
      <c r="DT40" s="619"/>
      <c r="DU40" s="619"/>
      <c r="DV40" s="620"/>
      <c r="DW40" s="641" t="s">
        <v>318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144620</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353</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213151</v>
      </c>
      <c r="CS42" s="619"/>
      <c r="CT42" s="619"/>
      <c r="CU42" s="619"/>
      <c r="CV42" s="619"/>
      <c r="CW42" s="619"/>
      <c r="CX42" s="619"/>
      <c r="CY42" s="620"/>
      <c r="CZ42" s="621">
        <v>7</v>
      </c>
      <c r="DA42" s="622"/>
      <c r="DB42" s="622"/>
      <c r="DC42" s="623"/>
      <c r="DD42" s="624">
        <v>100073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t="s">
        <v>111</v>
      </c>
      <c r="CS43" s="637"/>
      <c r="CT43" s="637"/>
      <c r="CU43" s="637"/>
      <c r="CV43" s="637"/>
      <c r="CW43" s="637"/>
      <c r="CX43" s="637"/>
      <c r="CY43" s="638"/>
      <c r="CZ43" s="621" t="s">
        <v>111</v>
      </c>
      <c r="DA43" s="639"/>
      <c r="DB43" s="639"/>
      <c r="DC43" s="640"/>
      <c r="DD43" s="624" t="s">
        <v>111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336</v>
      </c>
      <c r="CD44" s="631" t="s">
        <v>287</v>
      </c>
      <c r="CE44" s="632"/>
      <c r="CF44" s="615" t="s">
        <v>337</v>
      </c>
      <c r="CG44" s="616"/>
      <c r="CH44" s="616"/>
      <c r="CI44" s="616"/>
      <c r="CJ44" s="616"/>
      <c r="CK44" s="616"/>
      <c r="CL44" s="616"/>
      <c r="CM44" s="616"/>
      <c r="CN44" s="616"/>
      <c r="CO44" s="616"/>
      <c r="CP44" s="616"/>
      <c r="CQ44" s="617"/>
      <c r="CR44" s="618">
        <v>203973</v>
      </c>
      <c r="CS44" s="619"/>
      <c r="CT44" s="619"/>
      <c r="CU44" s="619"/>
      <c r="CV44" s="619"/>
      <c r="CW44" s="619"/>
      <c r="CX44" s="619"/>
      <c r="CY44" s="620"/>
      <c r="CZ44" s="621">
        <v>6.7</v>
      </c>
      <c r="DA44" s="622"/>
      <c r="DB44" s="622"/>
      <c r="DC44" s="623"/>
      <c r="DD44" s="624">
        <v>90895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338</v>
      </c>
      <c r="CG45" s="616"/>
      <c r="CH45" s="616"/>
      <c r="CI45" s="616"/>
      <c r="CJ45" s="616"/>
      <c r="CK45" s="616"/>
      <c r="CL45" s="616"/>
      <c r="CM45" s="616"/>
      <c r="CN45" s="616"/>
      <c r="CO45" s="616"/>
      <c r="CP45" s="616"/>
      <c r="CQ45" s="617"/>
      <c r="CR45" s="618">
        <v>140943</v>
      </c>
      <c r="CS45" s="637"/>
      <c r="CT45" s="637"/>
      <c r="CU45" s="637"/>
      <c r="CV45" s="637"/>
      <c r="CW45" s="637"/>
      <c r="CX45" s="637"/>
      <c r="CY45" s="638"/>
      <c r="CZ45" s="621">
        <v>4.5999999999999996</v>
      </c>
      <c r="DA45" s="639"/>
      <c r="DB45" s="639"/>
      <c r="DC45" s="640"/>
      <c r="DD45" s="624">
        <v>43814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339</v>
      </c>
      <c r="CG46" s="616"/>
      <c r="CH46" s="616"/>
      <c r="CI46" s="616"/>
      <c r="CJ46" s="616"/>
      <c r="CK46" s="616"/>
      <c r="CL46" s="616"/>
      <c r="CM46" s="616"/>
      <c r="CN46" s="616"/>
      <c r="CO46" s="616"/>
      <c r="CP46" s="616"/>
      <c r="CQ46" s="617"/>
      <c r="CR46" s="618">
        <v>56330</v>
      </c>
      <c r="CS46" s="619"/>
      <c r="CT46" s="619"/>
      <c r="CU46" s="619"/>
      <c r="CV46" s="619"/>
      <c r="CW46" s="619"/>
      <c r="CX46" s="619"/>
      <c r="CY46" s="620"/>
      <c r="CZ46" s="621">
        <v>1.8</v>
      </c>
      <c r="DA46" s="622"/>
      <c r="DB46" s="622"/>
      <c r="DC46" s="623"/>
      <c r="DD46" s="624">
        <v>40381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340</v>
      </c>
      <c r="CG47" s="616"/>
      <c r="CH47" s="616"/>
      <c r="CI47" s="616"/>
      <c r="CJ47" s="616"/>
      <c r="CK47" s="616"/>
      <c r="CL47" s="616"/>
      <c r="CM47" s="616"/>
      <c r="CN47" s="616"/>
      <c r="CO47" s="616"/>
      <c r="CP47" s="616"/>
      <c r="CQ47" s="617"/>
      <c r="CR47" s="618">
        <v>9178</v>
      </c>
      <c r="CS47" s="637"/>
      <c r="CT47" s="637"/>
      <c r="CU47" s="637"/>
      <c r="CV47" s="637"/>
      <c r="CW47" s="637"/>
      <c r="CX47" s="637"/>
      <c r="CY47" s="638"/>
      <c r="CZ47" s="621">
        <v>0.3</v>
      </c>
      <c r="DA47" s="639"/>
      <c r="DB47" s="639"/>
      <c r="DC47" s="640"/>
      <c r="DD47" s="624">
        <v>9178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341</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342</v>
      </c>
      <c r="CE49" s="600"/>
      <c r="CF49" s="600"/>
      <c r="CG49" s="600"/>
      <c r="CH49" s="600"/>
      <c r="CI49" s="600"/>
      <c r="CJ49" s="600"/>
      <c r="CK49" s="600"/>
      <c r="CL49" s="600"/>
      <c r="CM49" s="600"/>
      <c r="CN49" s="600"/>
      <c r="CO49" s="600"/>
      <c r="CP49" s="600"/>
      <c r="CQ49" s="601"/>
      <c r="CR49" s="602">
        <v>3058107</v>
      </c>
      <c r="CS49" s="603"/>
      <c r="CT49" s="603"/>
      <c r="CU49" s="603"/>
      <c r="CV49" s="603"/>
      <c r="CW49" s="603"/>
      <c r="CX49" s="603"/>
      <c r="CY49" s="604"/>
      <c r="CZ49" s="605">
        <v>100</v>
      </c>
      <c r="DA49" s="606"/>
      <c r="DB49" s="606"/>
      <c r="DC49" s="607"/>
      <c r="DD49" s="608">
        <v>2264392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365</v>
      </c>
      <c r="C7" s="1077"/>
      <c r="D7" s="1077"/>
      <c r="E7" s="1077"/>
      <c r="F7" s="1077"/>
      <c r="G7" s="1077"/>
      <c r="H7" s="1077"/>
      <c r="I7" s="1077"/>
      <c r="J7" s="1077"/>
      <c r="K7" s="1077"/>
      <c r="L7" s="1077"/>
      <c r="M7" s="1077"/>
      <c r="N7" s="1077"/>
      <c r="O7" s="1077"/>
      <c r="P7" s="1078"/>
      <c r="Q7" s="1130">
        <v>3330</v>
      </c>
      <c r="R7" s="1131"/>
      <c r="S7" s="1131"/>
      <c r="T7" s="1131"/>
      <c r="U7" s="1131"/>
      <c r="V7" s="1131">
        <v>3058</v>
      </c>
      <c r="W7" s="1131"/>
      <c r="X7" s="1131"/>
      <c r="Y7" s="1131"/>
      <c r="Z7" s="1131"/>
      <c r="AA7" s="1131">
        <v>272</v>
      </c>
      <c r="AB7" s="1131"/>
      <c r="AC7" s="1131"/>
      <c r="AD7" s="1131"/>
      <c r="AE7" s="1132"/>
      <c r="AF7" s="1133">
        <v>263</v>
      </c>
      <c r="AG7" s="1134"/>
      <c r="AH7" s="1134"/>
      <c r="AI7" s="1134"/>
      <c r="AJ7" s="1135"/>
      <c r="AK7" s="1117">
        <v>7</v>
      </c>
      <c r="AL7" s="1118"/>
      <c r="AM7" s="1118"/>
      <c r="AN7" s="1118"/>
      <c r="AO7" s="1118"/>
      <c r="AP7" s="1118">
        <v>3104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-8</v>
      </c>
      <c r="CI7" s="1115"/>
      <c r="CJ7" s="1115"/>
      <c r="CK7" s="1115"/>
      <c r="CL7" s="1116"/>
      <c r="CM7" s="1114">
        <v>28</v>
      </c>
      <c r="CN7" s="1115"/>
      <c r="CO7" s="1115"/>
      <c r="CP7" s="1115"/>
      <c r="CQ7" s="1116"/>
      <c r="CR7" s="1114">
        <v>11</v>
      </c>
      <c r="CS7" s="1115"/>
      <c r="CT7" s="1115"/>
      <c r="CU7" s="1115"/>
      <c r="CV7" s="1116"/>
      <c r="CW7" s="1114" t="s">
        <v>536</v>
      </c>
      <c r="CX7" s="1115"/>
      <c r="CY7" s="1115"/>
      <c r="CZ7" s="1115"/>
      <c r="DA7" s="1116"/>
      <c r="DB7" s="1114">
        <v>9</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-30</v>
      </c>
      <c r="CI8" s="1016"/>
      <c r="CJ8" s="1016"/>
      <c r="CK8" s="1016"/>
      <c r="CL8" s="1017"/>
      <c r="CM8" s="1015">
        <v>171</v>
      </c>
      <c r="CN8" s="1016"/>
      <c r="CO8" s="1016"/>
      <c r="CP8" s="1016"/>
      <c r="CQ8" s="1017"/>
      <c r="CR8" s="1015">
        <v>1</v>
      </c>
      <c r="CS8" s="1016"/>
      <c r="CT8" s="1016"/>
      <c r="CU8" s="1016"/>
      <c r="CV8" s="1017"/>
      <c r="CW8" s="1015">
        <v>1</v>
      </c>
      <c r="CX8" s="1016"/>
      <c r="CY8" s="1016"/>
      <c r="CZ8" s="1016"/>
      <c r="DA8" s="1017"/>
      <c r="DB8" s="1015" t="s">
        <v>536</v>
      </c>
      <c r="DC8" s="1016"/>
      <c r="DD8" s="1016"/>
      <c r="DE8" s="1016"/>
      <c r="DF8" s="1017"/>
      <c r="DG8" s="1015" t="s">
        <v>538</v>
      </c>
      <c r="DH8" s="1016"/>
      <c r="DI8" s="1016"/>
      <c r="DJ8" s="1016"/>
      <c r="DK8" s="1017"/>
      <c r="DL8" s="1015" t="s">
        <v>538</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3330</v>
      </c>
      <c r="R23" s="1095"/>
      <c r="S23" s="1095"/>
      <c r="T23" s="1095"/>
      <c r="U23" s="1095"/>
      <c r="V23" s="1095">
        <v>3058</v>
      </c>
      <c r="W23" s="1095"/>
      <c r="X23" s="1095"/>
      <c r="Y23" s="1095"/>
      <c r="Z23" s="1095"/>
      <c r="AA23" s="1095">
        <v>272</v>
      </c>
      <c r="AB23" s="1095"/>
      <c r="AC23" s="1095"/>
      <c r="AD23" s="1095"/>
      <c r="AE23" s="1096"/>
      <c r="AF23" s="1097">
        <v>263</v>
      </c>
      <c r="AG23" s="1095"/>
      <c r="AH23" s="1095"/>
      <c r="AI23" s="1095"/>
      <c r="AJ23" s="1098"/>
      <c r="AK23" s="1099"/>
      <c r="AL23" s="1100"/>
      <c r="AM23" s="1100"/>
      <c r="AN23" s="1100"/>
      <c r="AO23" s="1100"/>
      <c r="AP23" s="1095">
        <v>3104</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590</v>
      </c>
      <c r="R28" s="1080"/>
      <c r="S28" s="1080"/>
      <c r="T28" s="1080"/>
      <c r="U28" s="1080"/>
      <c r="V28" s="1080">
        <v>580</v>
      </c>
      <c r="W28" s="1080"/>
      <c r="X28" s="1080"/>
      <c r="Y28" s="1080"/>
      <c r="Z28" s="1080"/>
      <c r="AA28" s="1080">
        <v>10</v>
      </c>
      <c r="AB28" s="1080"/>
      <c r="AC28" s="1080"/>
      <c r="AD28" s="1080"/>
      <c r="AE28" s="1081"/>
      <c r="AF28" s="1082">
        <v>10</v>
      </c>
      <c r="AG28" s="1080"/>
      <c r="AH28" s="1080"/>
      <c r="AI28" s="1080"/>
      <c r="AJ28" s="1083"/>
      <c r="AK28" s="1084">
        <v>49</v>
      </c>
      <c r="AL28" s="1072"/>
      <c r="AM28" s="1072"/>
      <c r="AN28" s="1072"/>
      <c r="AO28" s="1072"/>
      <c r="AP28" s="1072" t="s">
        <v>473</v>
      </c>
      <c r="AQ28" s="1072"/>
      <c r="AR28" s="1072"/>
      <c r="AS28" s="1072"/>
      <c r="AT28" s="1072"/>
      <c r="AU28" s="1072" t="s">
        <v>473</v>
      </c>
      <c r="AV28" s="1072"/>
      <c r="AW28" s="1072"/>
      <c r="AX28" s="1072"/>
      <c r="AY28" s="1072"/>
      <c r="AZ28" s="1073" t="s">
        <v>473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437</v>
      </c>
      <c r="R29" s="1070"/>
      <c r="S29" s="1070"/>
      <c r="T29" s="1070"/>
      <c r="U29" s="1070"/>
      <c r="V29" s="1070">
        <v>397</v>
      </c>
      <c r="W29" s="1070"/>
      <c r="X29" s="1070"/>
      <c r="Y29" s="1070"/>
      <c r="Z29" s="1070"/>
      <c r="AA29" s="1070">
        <v>40</v>
      </c>
      <c r="AB29" s="1070"/>
      <c r="AC29" s="1070"/>
      <c r="AD29" s="1070"/>
      <c r="AE29" s="1071"/>
      <c r="AF29" s="1045">
        <v>40</v>
      </c>
      <c r="AG29" s="1046"/>
      <c r="AH29" s="1046"/>
      <c r="AI29" s="1046"/>
      <c r="AJ29" s="1047"/>
      <c r="AK29" s="1006">
        <v>72</v>
      </c>
      <c r="AL29" s="997"/>
      <c r="AM29" s="997"/>
      <c r="AN29" s="997"/>
      <c r="AO29" s="997"/>
      <c r="AP29" s="997" t="s">
        <v>473</v>
      </c>
      <c r="AQ29" s="997"/>
      <c r="AR29" s="997"/>
      <c r="AS29" s="997"/>
      <c r="AT29" s="997"/>
      <c r="AU29" s="997" t="s">
        <v>473</v>
      </c>
      <c r="AV29" s="997"/>
      <c r="AW29" s="997"/>
      <c r="AX29" s="997"/>
      <c r="AY29" s="997"/>
      <c r="AZ29" s="1068" t="s">
        <v>473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32</v>
      </c>
      <c r="R30" s="1070"/>
      <c r="S30" s="1070"/>
      <c r="T30" s="1070"/>
      <c r="U30" s="1070"/>
      <c r="V30" s="1070">
        <v>35</v>
      </c>
      <c r="W30" s="1070"/>
      <c r="X30" s="1070"/>
      <c r="Y30" s="1070"/>
      <c r="Z30" s="1070"/>
      <c r="AA30" s="1070">
        <v>-3</v>
      </c>
      <c r="AB30" s="1070"/>
      <c r="AC30" s="1070"/>
      <c r="AD30" s="1070"/>
      <c r="AE30" s="1071"/>
      <c r="AF30" s="1045">
        <v>-3</v>
      </c>
      <c r="AG30" s="1046"/>
      <c r="AH30" s="1046"/>
      <c r="AI30" s="1046"/>
      <c r="AJ30" s="1047"/>
      <c r="AK30" s="1006">
        <v>16</v>
      </c>
      <c r="AL30" s="997"/>
      <c r="AM30" s="997"/>
      <c r="AN30" s="997"/>
      <c r="AO30" s="997"/>
      <c r="AP30" s="997" t="s">
        <v>473</v>
      </c>
      <c r="AQ30" s="997"/>
      <c r="AR30" s="997"/>
      <c r="AS30" s="997"/>
      <c r="AT30" s="997"/>
      <c r="AU30" s="997" t="s">
        <v>473</v>
      </c>
      <c r="AV30" s="997"/>
      <c r="AW30" s="997"/>
      <c r="AX30" s="997"/>
      <c r="AY30" s="997"/>
      <c r="AZ30" s="1068" t="s">
        <v>473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172</v>
      </c>
      <c r="R31" s="1070"/>
      <c r="S31" s="1070"/>
      <c r="T31" s="1070"/>
      <c r="U31" s="1070"/>
      <c r="V31" s="1070">
        <v>165</v>
      </c>
      <c r="W31" s="1070"/>
      <c r="X31" s="1070"/>
      <c r="Y31" s="1070"/>
      <c r="Z31" s="1070"/>
      <c r="AA31" s="1070">
        <v>7</v>
      </c>
      <c r="AB31" s="1070"/>
      <c r="AC31" s="1070"/>
      <c r="AD31" s="1070"/>
      <c r="AE31" s="1071"/>
      <c r="AF31" s="1045">
        <v>7</v>
      </c>
      <c r="AG31" s="1046"/>
      <c r="AH31" s="1046"/>
      <c r="AI31" s="1046"/>
      <c r="AJ31" s="1047"/>
      <c r="AK31" s="1006">
        <v>114</v>
      </c>
      <c r="AL31" s="997"/>
      <c r="AM31" s="997"/>
      <c r="AN31" s="997"/>
      <c r="AO31" s="997"/>
      <c r="AP31" s="997">
        <v>1227</v>
      </c>
      <c r="AQ31" s="997"/>
      <c r="AR31" s="997"/>
      <c r="AS31" s="997"/>
      <c r="AT31" s="997"/>
      <c r="AU31" s="997">
        <v>149</v>
      </c>
      <c r="AV31" s="997"/>
      <c r="AW31" s="997"/>
      <c r="AX31" s="997"/>
      <c r="AY31" s="997"/>
      <c r="AZ31" s="1068" t="s">
        <v>543</v>
      </c>
      <c r="BA31" s="1068"/>
      <c r="BB31" s="1068"/>
      <c r="BC31" s="1068"/>
      <c r="BD31" s="1068"/>
      <c r="BE31" s="1058" t="s">
        <v>383</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148</v>
      </c>
      <c r="R32" s="1070"/>
      <c r="S32" s="1070"/>
      <c r="T32" s="1070"/>
      <c r="U32" s="1070"/>
      <c r="V32" s="1070">
        <v>140</v>
      </c>
      <c r="W32" s="1070"/>
      <c r="X32" s="1070"/>
      <c r="Y32" s="1070"/>
      <c r="Z32" s="1070"/>
      <c r="AA32" s="1070">
        <v>8</v>
      </c>
      <c r="AB32" s="1070"/>
      <c r="AC32" s="1070"/>
      <c r="AD32" s="1070"/>
      <c r="AE32" s="1071"/>
      <c r="AF32" s="1045">
        <v>8</v>
      </c>
      <c r="AG32" s="1046"/>
      <c r="AH32" s="1046"/>
      <c r="AI32" s="1046"/>
      <c r="AJ32" s="1047"/>
      <c r="AK32" s="1006">
        <v>103</v>
      </c>
      <c r="AL32" s="997"/>
      <c r="AM32" s="997"/>
      <c r="AN32" s="997"/>
      <c r="AO32" s="997"/>
      <c r="AP32" s="997">
        <v>654</v>
      </c>
      <c r="AQ32" s="997"/>
      <c r="AR32" s="997"/>
      <c r="AS32" s="997"/>
      <c r="AT32" s="997"/>
      <c r="AU32" s="997">
        <v>4</v>
      </c>
      <c r="AV32" s="997"/>
      <c r="AW32" s="997"/>
      <c r="AX32" s="997"/>
      <c r="AY32" s="997"/>
      <c r="AZ32" s="1068" t="s">
        <v>543</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63</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389</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529</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536</v>
      </c>
      <c r="AQ68" s="1008"/>
      <c r="AR68" s="1008"/>
      <c r="AS68" s="1008"/>
      <c r="AT68" s="1008"/>
      <c r="AU68" s="1008" t="s">
        <v>537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530</v>
      </c>
      <c r="C69" s="1001"/>
      <c r="D69" s="1001"/>
      <c r="E69" s="1001"/>
      <c r="F69" s="1001"/>
      <c r="G69" s="1001"/>
      <c r="H69" s="1001"/>
      <c r="I69" s="1001"/>
      <c r="J69" s="1001"/>
      <c r="K69" s="1001"/>
      <c r="L69" s="1001"/>
      <c r="M69" s="1001"/>
      <c r="N69" s="1001"/>
      <c r="O69" s="1001"/>
      <c r="P69" s="1002"/>
      <c r="Q69" s="1003">
        <v>993</v>
      </c>
      <c r="R69" s="997"/>
      <c r="S69" s="997"/>
      <c r="T69" s="997"/>
      <c r="U69" s="997"/>
      <c r="V69" s="997">
        <v>978</v>
      </c>
      <c r="W69" s="997"/>
      <c r="X69" s="997"/>
      <c r="Y69" s="997"/>
      <c r="Z69" s="997"/>
      <c r="AA69" s="997">
        <v>15</v>
      </c>
      <c r="AB69" s="997"/>
      <c r="AC69" s="997"/>
      <c r="AD69" s="997"/>
      <c r="AE69" s="997"/>
      <c r="AF69" s="997">
        <v>15</v>
      </c>
      <c r="AG69" s="997"/>
      <c r="AH69" s="997"/>
      <c r="AI69" s="997"/>
      <c r="AJ69" s="997"/>
      <c r="AK69" s="997">
        <v>10</v>
      </c>
      <c r="AL69" s="997"/>
      <c r="AM69" s="997"/>
      <c r="AN69" s="997"/>
      <c r="AO69" s="997"/>
      <c r="AP69" s="997">
        <v>825</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531</v>
      </c>
      <c r="C70" s="1001"/>
      <c r="D70" s="1001"/>
      <c r="E70" s="1001"/>
      <c r="F70" s="1001"/>
      <c r="G70" s="1001"/>
      <c r="H70" s="1001"/>
      <c r="I70" s="1001"/>
      <c r="J70" s="1001"/>
      <c r="K70" s="1001"/>
      <c r="L70" s="1001"/>
      <c r="M70" s="1001"/>
      <c r="N70" s="1001"/>
      <c r="O70" s="1001"/>
      <c r="P70" s="1002"/>
      <c r="Q70" s="1003">
        <v>2364</v>
      </c>
      <c r="R70" s="997"/>
      <c r="S70" s="997"/>
      <c r="T70" s="997"/>
      <c r="U70" s="997"/>
      <c r="V70" s="997">
        <v>2207</v>
      </c>
      <c r="W70" s="997"/>
      <c r="X70" s="997"/>
      <c r="Y70" s="997"/>
      <c r="Z70" s="997"/>
      <c r="AA70" s="997">
        <v>157</v>
      </c>
      <c r="AB70" s="997"/>
      <c r="AC70" s="997"/>
      <c r="AD70" s="997"/>
      <c r="AE70" s="997"/>
      <c r="AF70" s="997">
        <v>157</v>
      </c>
      <c r="AG70" s="997"/>
      <c r="AH70" s="997"/>
      <c r="AI70" s="997"/>
      <c r="AJ70" s="997"/>
      <c r="AK70" s="997" t="s">
        <v>537</v>
      </c>
      <c r="AL70" s="997"/>
      <c r="AM70" s="997"/>
      <c r="AN70" s="997"/>
      <c r="AO70" s="997"/>
      <c r="AP70" s="997">
        <v>2104</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532</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v>9</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533</v>
      </c>
      <c r="C72" s="1001"/>
      <c r="D72" s="1001"/>
      <c r="E72" s="1001"/>
      <c r="F72" s="1001"/>
      <c r="G72" s="1001"/>
      <c r="H72" s="1001"/>
      <c r="I72" s="1001"/>
      <c r="J72" s="1001"/>
      <c r="K72" s="1001"/>
      <c r="L72" s="1001"/>
      <c r="M72" s="1001"/>
      <c r="N72" s="1001"/>
      <c r="O72" s="1001"/>
      <c r="P72" s="1002"/>
      <c r="Q72" s="1003">
        <v>399</v>
      </c>
      <c r="R72" s="997"/>
      <c r="S72" s="997"/>
      <c r="T72" s="997"/>
      <c r="U72" s="997"/>
      <c r="V72" s="997">
        <v>367</v>
      </c>
      <c r="W72" s="997"/>
      <c r="X72" s="997"/>
      <c r="Y72" s="997"/>
      <c r="Z72" s="997"/>
      <c r="AA72" s="997">
        <v>32</v>
      </c>
      <c r="AB72" s="997"/>
      <c r="AC72" s="997"/>
      <c r="AD72" s="997"/>
      <c r="AE72" s="997"/>
      <c r="AF72" s="997">
        <v>32</v>
      </c>
      <c r="AG72" s="997"/>
      <c r="AH72" s="997"/>
      <c r="AI72" s="997"/>
      <c r="AJ72" s="997"/>
      <c r="AK72" s="997" t="s">
        <v>537</v>
      </c>
      <c r="AL72" s="997"/>
      <c r="AM72" s="997"/>
      <c r="AN72" s="997"/>
      <c r="AO72" s="997"/>
      <c r="AP72" s="997" t="s">
        <v>537</v>
      </c>
      <c r="AQ72" s="997"/>
      <c r="AR72" s="997"/>
      <c r="AS72" s="997"/>
      <c r="AT72" s="997"/>
      <c r="AU72" s="997" t="s">
        <v>537</v>
      </c>
      <c r="AV72" s="997"/>
      <c r="AW72" s="997"/>
      <c r="AX72" s="997"/>
      <c r="AY72" s="997"/>
      <c r="AZ72" s="998" t="s">
        <v>539</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534</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536</v>
      </c>
      <c r="AL73" s="997"/>
      <c r="AM73" s="997"/>
      <c r="AN73" s="997"/>
      <c r="AO73" s="997"/>
      <c r="AP73" s="997" t="s">
        <v>536</v>
      </c>
      <c r="AQ73" s="997"/>
      <c r="AR73" s="997"/>
      <c r="AS73" s="997"/>
      <c r="AT73" s="997"/>
      <c r="AU73" s="997" t="s">
        <v>538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535</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286</v>
      </c>
      <c r="AG109" s="918"/>
      <c r="AH109" s="918"/>
      <c r="AI109" s="918"/>
      <c r="AJ109" s="919"/>
      <c r="AK109" s="920" t="s">
        <v>285</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286</v>
      </c>
      <c r="BW109" s="918"/>
      <c r="BX109" s="918"/>
      <c r="BY109" s="918"/>
      <c r="BZ109" s="919"/>
      <c r="CA109" s="920" t="s">
        <v>285</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286</v>
      </c>
      <c r="DM109" s="918"/>
      <c r="DN109" s="918"/>
      <c r="DO109" s="918"/>
      <c r="DP109" s="919"/>
      <c r="DQ109" s="920" t="s">
        <v>285</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381751</v>
      </c>
      <c r="AB110" s="903"/>
      <c r="AC110" s="903"/>
      <c r="AD110" s="903"/>
      <c r="AE110" s="904"/>
      <c r="AF110" s="905">
        <v>383367</v>
      </c>
      <c r="AG110" s="903"/>
      <c r="AH110" s="903"/>
      <c r="AI110" s="903"/>
      <c r="AJ110" s="904"/>
      <c r="AK110" s="905">
        <v>353002</v>
      </c>
      <c r="AL110" s="903"/>
      <c r="AM110" s="903"/>
      <c r="AN110" s="903"/>
      <c r="AO110" s="904"/>
      <c r="AP110" s="906">
        <v>22.2</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3401128</v>
      </c>
      <c r="BR110" s="830"/>
      <c r="BS110" s="830"/>
      <c r="BT110" s="830"/>
      <c r="BU110" s="830"/>
      <c r="BV110" s="830">
        <v>3251552</v>
      </c>
      <c r="BW110" s="830"/>
      <c r="BX110" s="830"/>
      <c r="BY110" s="830"/>
      <c r="BZ110" s="830"/>
      <c r="CA110" s="830">
        <v>3104351</v>
      </c>
      <c r="CB110" s="830"/>
      <c r="CC110" s="830"/>
      <c r="CD110" s="830"/>
      <c r="CE110" s="830"/>
      <c r="CF110" s="891">
        <v>194.8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1611364</v>
      </c>
      <c r="BR112" s="801"/>
      <c r="BS112" s="801"/>
      <c r="BT112" s="801"/>
      <c r="BU112" s="801"/>
      <c r="BV112" s="801">
        <v>1534116</v>
      </c>
      <c r="BW112" s="801"/>
      <c r="BX112" s="801"/>
      <c r="BY112" s="801"/>
      <c r="BZ112" s="801"/>
      <c r="CA112" s="801">
        <v>1413516</v>
      </c>
      <c r="CB112" s="801"/>
      <c r="CC112" s="801"/>
      <c r="CD112" s="801"/>
      <c r="CE112" s="801"/>
      <c r="CF112" s="878">
        <v>88.7</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141606</v>
      </c>
      <c r="AB113" s="939"/>
      <c r="AC113" s="939"/>
      <c r="AD113" s="939"/>
      <c r="AE113" s="940"/>
      <c r="AF113" s="941">
        <v>157574</v>
      </c>
      <c r="AG113" s="939"/>
      <c r="AH113" s="939"/>
      <c r="AI113" s="939"/>
      <c r="AJ113" s="940"/>
      <c r="AK113" s="941">
        <v>178356</v>
      </c>
      <c r="AL113" s="939"/>
      <c r="AM113" s="939"/>
      <c r="AN113" s="939"/>
      <c r="AO113" s="940"/>
      <c r="AP113" s="942">
        <v>11.2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59117</v>
      </c>
      <c r="BR113" s="801"/>
      <c r="BS113" s="801"/>
      <c r="BT113" s="801"/>
      <c r="BU113" s="801"/>
      <c r="BV113" s="801">
        <v>44922</v>
      </c>
      <c r="BW113" s="801"/>
      <c r="BX113" s="801"/>
      <c r="BY113" s="801"/>
      <c r="BZ113" s="801"/>
      <c r="CA113" s="801">
        <v>69828</v>
      </c>
      <c r="CB113" s="801"/>
      <c r="CC113" s="801"/>
      <c r="CD113" s="801"/>
      <c r="CE113" s="801"/>
      <c r="CF113" s="878">
        <v>4.4000000000000004</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17912</v>
      </c>
      <c r="AB114" s="814"/>
      <c r="AC114" s="814"/>
      <c r="AD114" s="814"/>
      <c r="AE114" s="815"/>
      <c r="AF114" s="816">
        <v>18198</v>
      </c>
      <c r="AG114" s="814"/>
      <c r="AH114" s="814"/>
      <c r="AI114" s="814"/>
      <c r="AJ114" s="815"/>
      <c r="AK114" s="816">
        <v>18273</v>
      </c>
      <c r="AL114" s="814"/>
      <c r="AM114" s="814"/>
      <c r="AN114" s="814"/>
      <c r="AO114" s="815"/>
      <c r="AP114" s="784">
        <v>1.1000000000000001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571283</v>
      </c>
      <c r="BR114" s="801"/>
      <c r="BS114" s="801"/>
      <c r="BT114" s="801"/>
      <c r="BU114" s="801"/>
      <c r="BV114" s="801">
        <v>506950</v>
      </c>
      <c r="BW114" s="801"/>
      <c r="BX114" s="801"/>
      <c r="BY114" s="801"/>
      <c r="BZ114" s="801"/>
      <c r="CA114" s="801">
        <v>500316</v>
      </c>
      <c r="CB114" s="801"/>
      <c r="CC114" s="801"/>
      <c r="CD114" s="801"/>
      <c r="CE114" s="801"/>
      <c r="CF114" s="878">
        <v>31.4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541269</v>
      </c>
      <c r="AB117" s="925"/>
      <c r="AC117" s="925"/>
      <c r="AD117" s="925"/>
      <c r="AE117" s="926"/>
      <c r="AF117" s="928">
        <v>559139</v>
      </c>
      <c r="AG117" s="925"/>
      <c r="AH117" s="925"/>
      <c r="AI117" s="925"/>
      <c r="AJ117" s="926"/>
      <c r="AK117" s="928">
        <v>549631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286</v>
      </c>
      <c r="AG118" s="918"/>
      <c r="AH118" s="918"/>
      <c r="AI118" s="918"/>
      <c r="AJ118" s="919"/>
      <c r="AK118" s="920" t="s">
        <v>285</v>
      </c>
      <c r="AL118" s="918"/>
      <c r="AM118" s="918"/>
      <c r="AN118" s="918"/>
      <c r="AO118" s="919"/>
      <c r="AP118" s="921" t="s">
        <v>400</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428</v>
      </c>
      <c r="BP118" s="868"/>
      <c r="BQ118" s="887">
        <v>5642892</v>
      </c>
      <c r="BR118" s="888"/>
      <c r="BS118" s="888"/>
      <c r="BT118" s="888"/>
      <c r="BU118" s="888"/>
      <c r="BV118" s="888">
        <v>5337540</v>
      </c>
      <c r="BW118" s="888"/>
      <c r="BX118" s="888"/>
      <c r="BY118" s="888"/>
      <c r="BZ118" s="888"/>
      <c r="CA118" s="888">
        <v>5088011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2385118</v>
      </c>
      <c r="BR119" s="830"/>
      <c r="BS119" s="830"/>
      <c r="BT119" s="830"/>
      <c r="BU119" s="830"/>
      <c r="BV119" s="830">
        <v>2391727</v>
      </c>
      <c r="BW119" s="830"/>
      <c r="BX119" s="830"/>
      <c r="BY119" s="830"/>
      <c r="BZ119" s="830"/>
      <c r="CA119" s="830">
        <v>2417899</v>
      </c>
      <c r="CB119" s="830"/>
      <c r="CC119" s="830"/>
      <c r="CD119" s="830"/>
      <c r="CE119" s="830"/>
      <c r="CF119" s="891">
        <v>151.69999999999999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291301</v>
      </c>
      <c r="BR120" s="801"/>
      <c r="BS120" s="801"/>
      <c r="BT120" s="801"/>
      <c r="BU120" s="801"/>
      <c r="BV120" s="801">
        <v>265523</v>
      </c>
      <c r="BW120" s="801"/>
      <c r="BX120" s="801"/>
      <c r="BY120" s="801"/>
      <c r="BZ120" s="801"/>
      <c r="CA120" s="801">
        <v>240965</v>
      </c>
      <c r="CB120" s="801"/>
      <c r="CC120" s="801"/>
      <c r="CD120" s="801"/>
      <c r="CE120" s="801"/>
      <c r="CF120" s="878">
        <v>15.1</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922709</v>
      </c>
      <c r="DH120" s="830"/>
      <c r="DI120" s="830"/>
      <c r="DJ120" s="830"/>
      <c r="DK120" s="830"/>
      <c r="DL120" s="830">
        <v>914469</v>
      </c>
      <c r="DM120" s="830"/>
      <c r="DN120" s="830"/>
      <c r="DO120" s="830"/>
      <c r="DP120" s="830"/>
      <c r="DQ120" s="830">
        <v>893426</v>
      </c>
      <c r="DR120" s="830"/>
      <c r="DS120" s="830"/>
      <c r="DT120" s="830"/>
      <c r="DU120" s="830"/>
      <c r="DV120" s="831">
        <v>56.1</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2871937</v>
      </c>
      <c r="BR121" s="888"/>
      <c r="BS121" s="888"/>
      <c r="BT121" s="888"/>
      <c r="BU121" s="888"/>
      <c r="BV121" s="888">
        <v>2778068</v>
      </c>
      <c r="BW121" s="888"/>
      <c r="BX121" s="888"/>
      <c r="BY121" s="888"/>
      <c r="BZ121" s="888"/>
      <c r="CA121" s="888">
        <v>2662662</v>
      </c>
      <c r="CB121" s="888"/>
      <c r="CC121" s="888"/>
      <c r="CD121" s="888"/>
      <c r="CE121" s="888"/>
      <c r="CF121" s="889">
        <v>167.1</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688655</v>
      </c>
      <c r="DH121" s="801"/>
      <c r="DI121" s="801"/>
      <c r="DJ121" s="801"/>
      <c r="DK121" s="801"/>
      <c r="DL121" s="801">
        <v>619647</v>
      </c>
      <c r="DM121" s="801"/>
      <c r="DN121" s="801"/>
      <c r="DO121" s="801"/>
      <c r="DP121" s="801"/>
      <c r="DQ121" s="801">
        <v>520090</v>
      </c>
      <c r="DR121" s="801"/>
      <c r="DS121" s="801"/>
      <c r="DT121" s="801"/>
      <c r="DU121" s="801"/>
      <c r="DV121" s="853">
        <v>32.6</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437</v>
      </c>
      <c r="BP122" s="868"/>
      <c r="BQ122" s="869">
        <v>5548356</v>
      </c>
      <c r="BR122" s="870"/>
      <c r="BS122" s="870"/>
      <c r="BT122" s="870"/>
      <c r="BU122" s="870"/>
      <c r="BV122" s="870">
        <v>5435318</v>
      </c>
      <c r="BW122" s="870"/>
      <c r="BX122" s="870"/>
      <c r="BY122" s="870"/>
      <c r="BZ122" s="870"/>
      <c r="CA122" s="870">
        <v>5321526</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t="s">
        <v>111</v>
      </c>
      <c r="DH122" s="801"/>
      <c r="DI122" s="801"/>
      <c r="DJ122" s="801"/>
      <c r="DK122" s="801"/>
      <c r="DL122" s="801" t="s">
        <v>111</v>
      </c>
      <c r="DM122" s="801"/>
      <c r="DN122" s="801"/>
      <c r="DO122" s="801"/>
      <c r="DP122" s="801"/>
      <c r="DQ122" s="801" t="s">
        <v>111</v>
      </c>
      <c r="DR122" s="801"/>
      <c r="DS122" s="801"/>
      <c r="DT122" s="801"/>
      <c r="DU122" s="801"/>
      <c r="DV122" s="853" t="s">
        <v>111</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v>
      </c>
      <c r="BR123" s="862"/>
      <c r="BS123" s="862"/>
      <c r="BT123" s="862"/>
      <c r="BU123" s="862"/>
      <c r="BV123" s="862" t="s">
        <v>111</v>
      </c>
      <c r="BW123" s="862"/>
      <c r="BX123" s="862"/>
      <c r="BY123" s="862"/>
      <c r="BZ123" s="862"/>
      <c r="CA123" s="862" t="s">
        <v>111</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448</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28408</v>
      </c>
      <c r="AB128" s="754"/>
      <c r="AC128" s="754"/>
      <c r="AD128" s="754"/>
      <c r="AE128" s="755"/>
      <c r="AF128" s="756">
        <v>30150</v>
      </c>
      <c r="AG128" s="754"/>
      <c r="AH128" s="754"/>
      <c r="AI128" s="754"/>
      <c r="AJ128" s="755"/>
      <c r="AK128" s="756">
        <v>31311</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1954227</v>
      </c>
      <c r="AB129" s="814"/>
      <c r="AC129" s="814"/>
      <c r="AD129" s="814"/>
      <c r="AE129" s="815"/>
      <c r="AF129" s="816">
        <v>1905939</v>
      </c>
      <c r="AG129" s="814"/>
      <c r="AH129" s="814"/>
      <c r="AI129" s="814"/>
      <c r="AJ129" s="815"/>
      <c r="AK129" s="816">
        <v>1953617</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370443</v>
      </c>
      <c r="AB130" s="814"/>
      <c r="AC130" s="814"/>
      <c r="AD130" s="814"/>
      <c r="AE130" s="815"/>
      <c r="AF130" s="816">
        <v>377637</v>
      </c>
      <c r="AG130" s="814"/>
      <c r="AH130" s="814"/>
      <c r="AI130" s="814"/>
      <c r="AJ130" s="815"/>
      <c r="AK130" s="816">
        <v>360104</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1583784</v>
      </c>
      <c r="AB131" s="747"/>
      <c r="AC131" s="747"/>
      <c r="AD131" s="747"/>
      <c r="AE131" s="748"/>
      <c r="AF131" s="749">
        <v>1528302</v>
      </c>
      <c r="AG131" s="747"/>
      <c r="AH131" s="747"/>
      <c r="AI131" s="747"/>
      <c r="AJ131" s="748"/>
      <c r="AK131" s="749">
        <v>1593513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8.9922615710000002</v>
      </c>
      <c r="AB132" s="770"/>
      <c r="AC132" s="770"/>
      <c r="AD132" s="770"/>
      <c r="AE132" s="771"/>
      <c r="AF132" s="772">
        <v>9.9032782790000002</v>
      </c>
      <c r="AG132" s="770"/>
      <c r="AH132" s="770"/>
      <c r="AI132" s="770"/>
      <c r="AJ132" s="771"/>
      <c r="AK132" s="772">
        <v>9.9287548959999992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8.3000000000000007</v>
      </c>
      <c r="AB133" s="779"/>
      <c r="AC133" s="779"/>
      <c r="AD133" s="779"/>
      <c r="AE133" s="780"/>
      <c r="AF133" s="778">
        <v>7.9</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452422</v>
      </c>
      <c r="L9" s="264">
        <v>124497</v>
      </c>
      <c r="M9" s="265">
        <v>187155</v>
      </c>
      <c r="N9" s="266">
        <v>-33.5</v>
      </c>
    </row>
    <row r="10" spans="1:16">
      <c r="A10" s="248"/>
      <c r="B10" s="244"/>
      <c r="C10" s="244"/>
      <c r="D10" s="244"/>
      <c r="E10" s="244"/>
      <c r="F10" s="244"/>
      <c r="G10" s="1163" t="s">
        <v>470</v>
      </c>
      <c r="H10" s="1164"/>
      <c r="I10" s="1164"/>
      <c r="J10" s="1165"/>
      <c r="K10" s="267">
        <v>36412</v>
      </c>
      <c r="L10" s="268">
        <v>10020</v>
      </c>
      <c r="M10" s="269">
        <v>20525</v>
      </c>
      <c r="N10" s="270">
        <v>-51.2</v>
      </c>
    </row>
    <row r="11" spans="1:16" ht="13.5" customHeight="1">
      <c r="A11" s="248"/>
      <c r="B11" s="244"/>
      <c r="C11" s="244"/>
      <c r="D11" s="244"/>
      <c r="E11" s="244"/>
      <c r="F11" s="244"/>
      <c r="G11" s="1163" t="s">
        <v>471</v>
      </c>
      <c r="H11" s="1164"/>
      <c r="I11" s="1164"/>
      <c r="J11" s="1165"/>
      <c r="K11" s="267">
        <v>77533</v>
      </c>
      <c r="L11" s="268">
        <v>21335</v>
      </c>
      <c r="M11" s="269">
        <v>27959</v>
      </c>
      <c r="N11" s="270">
        <v>-23.7</v>
      </c>
    </row>
    <row r="12" spans="1:16" ht="13.5" customHeight="1">
      <c r="A12" s="248"/>
      <c r="B12" s="244"/>
      <c r="C12" s="244"/>
      <c r="D12" s="244"/>
      <c r="E12" s="244"/>
      <c r="F12" s="244"/>
      <c r="G12" s="1163" t="s">
        <v>472</v>
      </c>
      <c r="H12" s="1164"/>
      <c r="I12" s="1164"/>
      <c r="J12" s="1165"/>
      <c r="K12" s="267" t="s">
        <v>473</v>
      </c>
      <c r="L12" s="268" t="s">
        <v>473</v>
      </c>
      <c r="M12" s="269">
        <v>2910</v>
      </c>
      <c r="N12" s="270" t="s">
        <v>473</v>
      </c>
    </row>
    <row r="13" spans="1:16" ht="13.5" customHeight="1">
      <c r="A13" s="248"/>
      <c r="B13" s="244"/>
      <c r="C13" s="244"/>
      <c r="D13" s="244"/>
      <c r="E13" s="244"/>
      <c r="F13" s="244"/>
      <c r="G13" s="1163" t="s">
        <v>474</v>
      </c>
      <c r="H13" s="1164"/>
      <c r="I13" s="1164"/>
      <c r="J13" s="1165"/>
      <c r="K13" s="267" t="s">
        <v>473</v>
      </c>
      <c r="L13" s="268" t="s">
        <v>473</v>
      </c>
      <c r="M13" s="269" t="s">
        <v>473</v>
      </c>
      <c r="N13" s="270" t="s">
        <v>473</v>
      </c>
    </row>
    <row r="14" spans="1:16" ht="13.5" customHeight="1">
      <c r="A14" s="248"/>
      <c r="B14" s="244"/>
      <c r="C14" s="244"/>
      <c r="D14" s="244"/>
      <c r="E14" s="244"/>
      <c r="F14" s="244"/>
      <c r="G14" s="1163" t="s">
        <v>475</v>
      </c>
      <c r="H14" s="1164"/>
      <c r="I14" s="1164"/>
      <c r="J14" s="1165"/>
      <c r="K14" s="267">
        <v>19167</v>
      </c>
      <c r="L14" s="268">
        <v>5274</v>
      </c>
      <c r="M14" s="269">
        <v>9160</v>
      </c>
      <c r="N14" s="270">
        <v>-42.4</v>
      </c>
    </row>
    <row r="15" spans="1:16" ht="13.5" customHeight="1">
      <c r="A15" s="248"/>
      <c r="B15" s="244"/>
      <c r="C15" s="244"/>
      <c r="D15" s="244"/>
      <c r="E15" s="244"/>
      <c r="F15" s="244"/>
      <c r="G15" s="1163" t="s">
        <v>476</v>
      </c>
      <c r="H15" s="1164"/>
      <c r="I15" s="1164"/>
      <c r="J15" s="1165"/>
      <c r="K15" s="267" t="s">
        <v>473</v>
      </c>
      <c r="L15" s="268" t="s">
        <v>473</v>
      </c>
      <c r="M15" s="269">
        <v>4580</v>
      </c>
      <c r="N15" s="270" t="s">
        <v>473</v>
      </c>
    </row>
    <row r="16" spans="1:16">
      <c r="A16" s="248"/>
      <c r="B16" s="244"/>
      <c r="C16" s="244"/>
      <c r="D16" s="244"/>
      <c r="E16" s="244"/>
      <c r="F16" s="244"/>
      <c r="G16" s="1166" t="s">
        <v>477</v>
      </c>
      <c r="H16" s="1167"/>
      <c r="I16" s="1167"/>
      <c r="J16" s="1168"/>
      <c r="K16" s="268">
        <v>-50385</v>
      </c>
      <c r="L16" s="268">
        <v>-13865</v>
      </c>
      <c r="M16" s="269">
        <v>-19254</v>
      </c>
      <c r="N16" s="270">
        <v>-28</v>
      </c>
    </row>
    <row r="17" spans="1:16">
      <c r="A17" s="248"/>
      <c r="B17" s="244"/>
      <c r="C17" s="244"/>
      <c r="D17" s="244"/>
      <c r="E17" s="244"/>
      <c r="F17" s="244"/>
      <c r="G17" s="1166" t="s">
        <v>169</v>
      </c>
      <c r="H17" s="1167"/>
      <c r="I17" s="1167"/>
      <c r="J17" s="1168"/>
      <c r="K17" s="268">
        <v>535149</v>
      </c>
      <c r="L17" s="268">
        <v>147262</v>
      </c>
      <c r="M17" s="269">
        <v>233033</v>
      </c>
      <c r="N17" s="270">
        <v>-36.799999999999997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14.58</v>
      </c>
      <c r="L21" s="281">
        <v>21.21</v>
      </c>
      <c r="M21" s="282">
        <v>-6.63</v>
      </c>
      <c r="N21" s="249"/>
      <c r="O21" s="283"/>
      <c r="P21" s="279"/>
    </row>
    <row r="22" spans="1:16" s="284" customFormat="1">
      <c r="A22" s="279"/>
      <c r="B22" s="249"/>
      <c r="C22" s="249"/>
      <c r="D22" s="249"/>
      <c r="E22" s="249"/>
      <c r="F22" s="249"/>
      <c r="G22" s="1160" t="s">
        <v>483</v>
      </c>
      <c r="H22" s="1161"/>
      <c r="I22" s="1161"/>
      <c r="J22" s="1162"/>
      <c r="K22" s="285">
        <v>98.4</v>
      </c>
      <c r="L22" s="286">
        <v>95.4</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353002</v>
      </c>
      <c r="L32" s="294">
        <v>97139</v>
      </c>
      <c r="M32" s="295">
        <v>137219</v>
      </c>
      <c r="N32" s="296">
        <v>-29.2</v>
      </c>
    </row>
    <row r="33" spans="1:16" ht="13.5" customHeight="1">
      <c r="A33" s="248"/>
      <c r="B33" s="244"/>
      <c r="C33" s="244"/>
      <c r="D33" s="244"/>
      <c r="E33" s="244"/>
      <c r="F33" s="244"/>
      <c r="G33" s="1151" t="s">
        <v>488</v>
      </c>
      <c r="H33" s="1152"/>
      <c r="I33" s="1152"/>
      <c r="J33" s="1153"/>
      <c r="K33" s="294" t="s">
        <v>473</v>
      </c>
      <c r="L33" s="294" t="s">
        <v>473</v>
      </c>
      <c r="M33" s="295" t="s">
        <v>473</v>
      </c>
      <c r="N33" s="296" t="s">
        <v>473</v>
      </c>
    </row>
    <row r="34" spans="1:16" ht="27" customHeight="1">
      <c r="A34" s="248"/>
      <c r="B34" s="244"/>
      <c r="C34" s="244"/>
      <c r="D34" s="244"/>
      <c r="E34" s="244"/>
      <c r="F34" s="244"/>
      <c r="G34" s="1151" t="s">
        <v>489</v>
      </c>
      <c r="H34" s="1152"/>
      <c r="I34" s="1152"/>
      <c r="J34" s="1153"/>
      <c r="K34" s="294" t="s">
        <v>473</v>
      </c>
      <c r="L34" s="294" t="s">
        <v>473</v>
      </c>
      <c r="M34" s="295">
        <v>4</v>
      </c>
      <c r="N34" s="296" t="s">
        <v>473</v>
      </c>
    </row>
    <row r="35" spans="1:16" ht="27" customHeight="1">
      <c r="A35" s="248"/>
      <c r="B35" s="244"/>
      <c r="C35" s="244"/>
      <c r="D35" s="244"/>
      <c r="E35" s="244"/>
      <c r="F35" s="244"/>
      <c r="G35" s="1151" t="s">
        <v>490</v>
      </c>
      <c r="H35" s="1152"/>
      <c r="I35" s="1152"/>
      <c r="J35" s="1153"/>
      <c r="K35" s="294">
        <v>178356</v>
      </c>
      <c r="L35" s="294">
        <v>49080</v>
      </c>
      <c r="M35" s="295">
        <v>30414</v>
      </c>
      <c r="N35" s="296">
        <v>61.4</v>
      </c>
    </row>
    <row r="36" spans="1:16" ht="27" customHeight="1">
      <c r="A36" s="248"/>
      <c r="B36" s="244"/>
      <c r="C36" s="244"/>
      <c r="D36" s="244"/>
      <c r="E36" s="244"/>
      <c r="F36" s="244"/>
      <c r="G36" s="1151" t="s">
        <v>491</v>
      </c>
      <c r="H36" s="1152"/>
      <c r="I36" s="1152"/>
      <c r="J36" s="1153"/>
      <c r="K36" s="294">
        <v>18273</v>
      </c>
      <c r="L36" s="294">
        <v>5028</v>
      </c>
      <c r="M36" s="295">
        <v>5195</v>
      </c>
      <c r="N36" s="296">
        <v>-3.2</v>
      </c>
    </row>
    <row r="37" spans="1:16" ht="13.5" customHeight="1">
      <c r="A37" s="248"/>
      <c r="B37" s="244"/>
      <c r="C37" s="244"/>
      <c r="D37" s="244"/>
      <c r="E37" s="244"/>
      <c r="F37" s="244"/>
      <c r="G37" s="1151" t="s">
        <v>492</v>
      </c>
      <c r="H37" s="1152"/>
      <c r="I37" s="1152"/>
      <c r="J37" s="1153"/>
      <c r="K37" s="294" t="s">
        <v>473</v>
      </c>
      <c r="L37" s="294" t="s">
        <v>473</v>
      </c>
      <c r="M37" s="295">
        <v>2257</v>
      </c>
      <c r="N37" s="296" t="s">
        <v>473</v>
      </c>
    </row>
    <row r="38" spans="1:16" ht="27" customHeight="1">
      <c r="A38" s="248"/>
      <c r="B38" s="244"/>
      <c r="C38" s="244"/>
      <c r="D38" s="244"/>
      <c r="E38" s="244"/>
      <c r="F38" s="244"/>
      <c r="G38" s="1154" t="s">
        <v>493</v>
      </c>
      <c r="H38" s="1155"/>
      <c r="I38" s="1155"/>
      <c r="J38" s="1156"/>
      <c r="K38" s="297" t="s">
        <v>473</v>
      </c>
      <c r="L38" s="297" t="s">
        <v>473</v>
      </c>
      <c r="M38" s="298">
        <v>40</v>
      </c>
      <c r="N38" s="299" t="s">
        <v>473</v>
      </c>
      <c r="O38" s="293"/>
    </row>
    <row r="39" spans="1:16">
      <c r="A39" s="248"/>
      <c r="B39" s="244"/>
      <c r="C39" s="244"/>
      <c r="D39" s="244"/>
      <c r="E39" s="244"/>
      <c r="F39" s="244"/>
      <c r="G39" s="1154" t="s">
        <v>494</v>
      </c>
      <c r="H39" s="1155"/>
      <c r="I39" s="1155"/>
      <c r="J39" s="1156"/>
      <c r="K39" s="300">
        <v>-31311</v>
      </c>
      <c r="L39" s="300">
        <v>-8616</v>
      </c>
      <c r="M39" s="301">
        <v>-7960</v>
      </c>
      <c r="N39" s="302">
        <v>8.1999999999999993</v>
      </c>
      <c r="O39" s="293"/>
    </row>
    <row r="40" spans="1:16" ht="27" customHeight="1">
      <c r="A40" s="248"/>
      <c r="B40" s="244"/>
      <c r="C40" s="244"/>
      <c r="D40" s="244"/>
      <c r="E40" s="244"/>
      <c r="F40" s="244"/>
      <c r="G40" s="1151" t="s">
        <v>495</v>
      </c>
      <c r="H40" s="1152"/>
      <c r="I40" s="1152"/>
      <c r="J40" s="1153"/>
      <c r="K40" s="300">
        <v>-360104</v>
      </c>
      <c r="L40" s="300">
        <v>-99093</v>
      </c>
      <c r="M40" s="301">
        <v>-124831</v>
      </c>
      <c r="N40" s="302">
        <v>-20.6</v>
      </c>
      <c r="O40" s="293"/>
    </row>
    <row r="41" spans="1:16">
      <c r="A41" s="248"/>
      <c r="B41" s="244"/>
      <c r="C41" s="244"/>
      <c r="D41" s="244"/>
      <c r="E41" s="244"/>
      <c r="F41" s="244"/>
      <c r="G41" s="1157" t="s">
        <v>280</v>
      </c>
      <c r="H41" s="1158"/>
      <c r="I41" s="1158"/>
      <c r="J41" s="1159"/>
      <c r="K41" s="294">
        <v>158216</v>
      </c>
      <c r="L41" s="300">
        <v>43538</v>
      </c>
      <c r="M41" s="301">
        <v>42339</v>
      </c>
      <c r="N41" s="302">
        <v>2.8</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355173</v>
      </c>
      <c r="J51" s="320">
        <v>94612</v>
      </c>
      <c r="K51" s="321">
        <v>-48.2</v>
      </c>
      <c r="L51" s="322">
        <v>216155</v>
      </c>
      <c r="M51" s="323">
        <v>-35.299999999999997</v>
      </c>
      <c r="N51" s="324">
        <v>-12.9</v>
      </c>
    </row>
    <row r="52" spans="1:14">
      <c r="A52" s="248"/>
      <c r="B52" s="244"/>
      <c r="C52" s="244"/>
      <c r="D52" s="244"/>
      <c r="E52" s="244"/>
      <c r="F52" s="244"/>
      <c r="G52" s="325"/>
      <c r="H52" s="326" t="s">
        <v>506</v>
      </c>
      <c r="I52" s="327">
        <v>102632</v>
      </c>
      <c r="J52" s="328">
        <v>27339</v>
      </c>
      <c r="K52" s="329">
        <v>-63.1</v>
      </c>
      <c r="L52" s="330">
        <v>108827</v>
      </c>
      <c r="M52" s="331">
        <v>-19.600000000000001</v>
      </c>
      <c r="N52" s="332">
        <v>-43.5</v>
      </c>
    </row>
    <row r="53" spans="1:14">
      <c r="A53" s="248"/>
      <c r="B53" s="244"/>
      <c r="C53" s="244"/>
      <c r="D53" s="244"/>
      <c r="E53" s="244"/>
      <c r="F53" s="244"/>
      <c r="G53" s="310" t="s">
        <v>507</v>
      </c>
      <c r="H53" s="311"/>
      <c r="I53" s="319">
        <v>555158</v>
      </c>
      <c r="J53" s="320">
        <v>148956</v>
      </c>
      <c r="K53" s="321">
        <v>57.4</v>
      </c>
      <c r="L53" s="322">
        <v>228305</v>
      </c>
      <c r="M53" s="323">
        <v>5.6</v>
      </c>
      <c r="N53" s="324">
        <v>51.8</v>
      </c>
    </row>
    <row r="54" spans="1:14">
      <c r="A54" s="248"/>
      <c r="B54" s="244"/>
      <c r="C54" s="244"/>
      <c r="D54" s="244"/>
      <c r="E54" s="244"/>
      <c r="F54" s="244"/>
      <c r="G54" s="325"/>
      <c r="H54" s="326" t="s">
        <v>506</v>
      </c>
      <c r="I54" s="327">
        <v>213027</v>
      </c>
      <c r="J54" s="328">
        <v>57158</v>
      </c>
      <c r="K54" s="329">
        <v>109.1</v>
      </c>
      <c r="L54" s="330">
        <v>86611</v>
      </c>
      <c r="M54" s="331">
        <v>-20.399999999999999</v>
      </c>
      <c r="N54" s="332">
        <v>129.5</v>
      </c>
    </row>
    <row r="55" spans="1:14">
      <c r="A55" s="248"/>
      <c r="B55" s="244"/>
      <c r="C55" s="244"/>
      <c r="D55" s="244"/>
      <c r="E55" s="244"/>
      <c r="F55" s="244"/>
      <c r="G55" s="310" t="s">
        <v>508</v>
      </c>
      <c r="H55" s="311"/>
      <c r="I55" s="319">
        <v>296526</v>
      </c>
      <c r="J55" s="320">
        <v>78863</v>
      </c>
      <c r="K55" s="321">
        <v>-47.1</v>
      </c>
      <c r="L55" s="322">
        <v>316331</v>
      </c>
      <c r="M55" s="323">
        <v>38.6</v>
      </c>
      <c r="N55" s="324">
        <v>-85.7</v>
      </c>
    </row>
    <row r="56" spans="1:14">
      <c r="A56" s="248"/>
      <c r="B56" s="244"/>
      <c r="C56" s="244"/>
      <c r="D56" s="244"/>
      <c r="E56" s="244"/>
      <c r="F56" s="244"/>
      <c r="G56" s="325"/>
      <c r="H56" s="326" t="s">
        <v>506</v>
      </c>
      <c r="I56" s="327">
        <v>118092</v>
      </c>
      <c r="J56" s="328">
        <v>31407</v>
      </c>
      <c r="K56" s="329">
        <v>-45.1</v>
      </c>
      <c r="L56" s="330">
        <v>106387</v>
      </c>
      <c r="M56" s="331">
        <v>22.8</v>
      </c>
      <c r="N56" s="332">
        <v>-67.900000000000006</v>
      </c>
    </row>
    <row r="57" spans="1:14">
      <c r="A57" s="248"/>
      <c r="B57" s="244"/>
      <c r="C57" s="244"/>
      <c r="D57" s="244"/>
      <c r="E57" s="244"/>
      <c r="F57" s="244"/>
      <c r="G57" s="310" t="s">
        <v>509</v>
      </c>
      <c r="H57" s="311"/>
      <c r="I57" s="319">
        <v>304883</v>
      </c>
      <c r="J57" s="320">
        <v>82245</v>
      </c>
      <c r="K57" s="321">
        <v>4.3</v>
      </c>
      <c r="L57" s="322">
        <v>333013</v>
      </c>
      <c r="M57" s="323">
        <v>5.3</v>
      </c>
      <c r="N57" s="324">
        <v>-1</v>
      </c>
    </row>
    <row r="58" spans="1:14">
      <c r="A58" s="248"/>
      <c r="B58" s="244"/>
      <c r="C58" s="244"/>
      <c r="D58" s="244"/>
      <c r="E58" s="244"/>
      <c r="F58" s="244"/>
      <c r="G58" s="325"/>
      <c r="H58" s="326" t="s">
        <v>506</v>
      </c>
      <c r="I58" s="327">
        <v>163585</v>
      </c>
      <c r="J58" s="328">
        <v>44129</v>
      </c>
      <c r="K58" s="329">
        <v>40.5</v>
      </c>
      <c r="L58" s="330">
        <v>126732</v>
      </c>
      <c r="M58" s="331">
        <v>19.100000000000001</v>
      </c>
      <c r="N58" s="332">
        <v>21.4</v>
      </c>
    </row>
    <row r="59" spans="1:14">
      <c r="A59" s="248"/>
      <c r="B59" s="244"/>
      <c r="C59" s="244"/>
      <c r="D59" s="244"/>
      <c r="E59" s="244"/>
      <c r="F59" s="244"/>
      <c r="G59" s="310" t="s">
        <v>510</v>
      </c>
      <c r="H59" s="311"/>
      <c r="I59" s="319">
        <v>203973</v>
      </c>
      <c r="J59" s="320">
        <v>56129</v>
      </c>
      <c r="K59" s="321">
        <v>-31.8</v>
      </c>
      <c r="L59" s="322">
        <v>280458</v>
      </c>
      <c r="M59" s="323">
        <v>-15.8</v>
      </c>
      <c r="N59" s="324">
        <v>-16</v>
      </c>
    </row>
    <row r="60" spans="1:14">
      <c r="A60" s="248"/>
      <c r="B60" s="244"/>
      <c r="C60" s="244"/>
      <c r="D60" s="244"/>
      <c r="E60" s="244"/>
      <c r="F60" s="244"/>
      <c r="G60" s="325"/>
      <c r="H60" s="326" t="s">
        <v>506</v>
      </c>
      <c r="I60" s="333">
        <v>56330</v>
      </c>
      <c r="J60" s="328">
        <v>15501</v>
      </c>
      <c r="K60" s="329">
        <v>-64.900000000000006</v>
      </c>
      <c r="L60" s="330">
        <v>127286</v>
      </c>
      <c r="M60" s="331">
        <v>0.4</v>
      </c>
      <c r="N60" s="332">
        <v>-65.3</v>
      </c>
    </row>
    <row r="61" spans="1:14">
      <c r="A61" s="248"/>
      <c r="B61" s="244"/>
      <c r="C61" s="244"/>
      <c r="D61" s="244"/>
      <c r="E61" s="244"/>
      <c r="F61" s="244"/>
      <c r="G61" s="310" t="s">
        <v>511</v>
      </c>
      <c r="H61" s="334"/>
      <c r="I61" s="335">
        <v>343143</v>
      </c>
      <c r="J61" s="336">
        <v>92161</v>
      </c>
      <c r="K61" s="337">
        <v>-13.1</v>
      </c>
      <c r="L61" s="338">
        <v>274852</v>
      </c>
      <c r="M61" s="339">
        <v>-0.3</v>
      </c>
      <c r="N61" s="324">
        <v>-12.8</v>
      </c>
    </row>
    <row r="62" spans="1:14">
      <c r="A62" s="248"/>
      <c r="B62" s="244"/>
      <c r="C62" s="244"/>
      <c r="D62" s="244"/>
      <c r="E62" s="244"/>
      <c r="F62" s="244"/>
      <c r="G62" s="325"/>
      <c r="H62" s="326" t="s">
        <v>506</v>
      </c>
      <c r="I62" s="327">
        <v>130733</v>
      </c>
      <c r="J62" s="328">
        <v>35107</v>
      </c>
      <c r="K62" s="329">
        <v>-4.7</v>
      </c>
      <c r="L62" s="330">
        <v>111169</v>
      </c>
      <c r="M62" s="331">
        <v>0.5</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50.67</v>
      </c>
      <c r="G47" s="12">
        <v>50.53</v>
      </c>
      <c r="H47" s="12">
        <v>51.97</v>
      </c>
      <c r="I47" s="12">
        <v>52.43</v>
      </c>
      <c r="J47" s="13">
        <v>53.03</v>
      </c>
    </row>
    <row r="48" spans="2:10" ht="57.75" customHeight="1">
      <c r="B48" s="14"/>
      <c r="C48" s="1171" t="s">
        <v>4</v>
      </c>
      <c r="D48" s="1171"/>
      <c r="E48" s="1172"/>
      <c r="F48" s="15">
        <v>14.91</v>
      </c>
      <c r="G48" s="16">
        <v>11.2</v>
      </c>
      <c r="H48" s="16">
        <v>15.06</v>
      </c>
      <c r="I48" s="16">
        <v>12.03</v>
      </c>
      <c r="J48" s="17">
        <v>13.45</v>
      </c>
    </row>
    <row r="49" spans="2:10" ht="57.75" customHeight="1" thickBot="1">
      <c r="B49" s="18"/>
      <c r="C49" s="1173" t="s">
        <v>5</v>
      </c>
      <c r="D49" s="1173"/>
      <c r="E49" s="1174"/>
      <c r="F49" s="19">
        <v>5.5</v>
      </c>
      <c r="G49" s="20" t="s">
        <v>518</v>
      </c>
      <c r="H49" s="20">
        <v>6.24</v>
      </c>
      <c r="I49" s="20" t="s">
        <v>519</v>
      </c>
      <c r="J49" s="21">
        <v>3.59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520</v>
      </c>
      <c r="D34" s="1181"/>
      <c r="E34" s="1182"/>
      <c r="F34" s="32">
        <v>0.03</v>
      </c>
      <c r="G34" s="33">
        <v>0.04</v>
      </c>
      <c r="H34" s="33">
        <v>0.04</v>
      </c>
      <c r="I34" s="33">
        <v>0.05</v>
      </c>
      <c r="J34" s="34" t="s">
        <v>521</v>
      </c>
      <c r="K34" s="22"/>
      <c r="L34" s="22"/>
      <c r="M34" s="22"/>
      <c r="N34" s="22"/>
      <c r="O34" s="22"/>
      <c r="P34" s="22"/>
    </row>
    <row r="35" spans="1:16" ht="39" customHeight="1">
      <c r="A35" s="22"/>
      <c r="B35" s="35"/>
      <c r="C35" s="1175" t="s">
        <v>522</v>
      </c>
      <c r="D35" s="1176"/>
      <c r="E35" s="1177"/>
      <c r="F35" s="36">
        <v>14.91</v>
      </c>
      <c r="G35" s="37">
        <v>11.19</v>
      </c>
      <c r="H35" s="37">
        <v>15.06</v>
      </c>
      <c r="I35" s="37">
        <v>12.03</v>
      </c>
      <c r="J35" s="38">
        <v>13.44</v>
      </c>
      <c r="K35" s="22"/>
      <c r="L35" s="22"/>
      <c r="M35" s="22"/>
      <c r="N35" s="22"/>
      <c r="O35" s="22"/>
      <c r="P35" s="22"/>
    </row>
    <row r="36" spans="1:16" ht="39" customHeight="1">
      <c r="A36" s="22"/>
      <c r="B36" s="35"/>
      <c r="C36" s="1175" t="s">
        <v>523</v>
      </c>
      <c r="D36" s="1176"/>
      <c r="E36" s="1177"/>
      <c r="F36" s="36">
        <v>0.22</v>
      </c>
      <c r="G36" s="37">
        <v>0.63</v>
      </c>
      <c r="H36" s="37">
        <v>1.34</v>
      </c>
      <c r="I36" s="37">
        <v>0.93</v>
      </c>
      <c r="J36" s="38">
        <v>2.0299999999999998</v>
      </c>
      <c r="K36" s="22"/>
      <c r="L36" s="22"/>
      <c r="M36" s="22"/>
      <c r="N36" s="22"/>
      <c r="O36" s="22"/>
      <c r="P36" s="22"/>
    </row>
    <row r="37" spans="1:16" ht="39" customHeight="1">
      <c r="A37" s="22"/>
      <c r="B37" s="35"/>
      <c r="C37" s="1175" t="s">
        <v>524</v>
      </c>
      <c r="D37" s="1176"/>
      <c r="E37" s="1177"/>
      <c r="F37" s="36">
        <v>1.22</v>
      </c>
      <c r="G37" s="37">
        <v>2.76</v>
      </c>
      <c r="H37" s="37">
        <v>1.66</v>
      </c>
      <c r="I37" s="37">
        <v>0.74</v>
      </c>
      <c r="J37" s="38">
        <v>0.51</v>
      </c>
      <c r="K37" s="22"/>
      <c r="L37" s="22"/>
      <c r="M37" s="22"/>
      <c r="N37" s="22"/>
      <c r="O37" s="22"/>
      <c r="P37" s="22"/>
    </row>
    <row r="38" spans="1:16" ht="39" customHeight="1">
      <c r="A38" s="22"/>
      <c r="B38" s="35"/>
      <c r="C38" s="1175" t="s">
        <v>525</v>
      </c>
      <c r="D38" s="1176"/>
      <c r="E38" s="1177"/>
      <c r="F38" s="36">
        <v>0.7</v>
      </c>
      <c r="G38" s="37">
        <v>0.55000000000000004</v>
      </c>
      <c r="H38" s="37">
        <v>0.48</v>
      </c>
      <c r="I38" s="37">
        <v>0.42</v>
      </c>
      <c r="J38" s="38">
        <v>0.4</v>
      </c>
      <c r="K38" s="22"/>
      <c r="L38" s="22"/>
      <c r="M38" s="22"/>
      <c r="N38" s="22"/>
      <c r="O38" s="22"/>
      <c r="P38" s="22"/>
    </row>
    <row r="39" spans="1:16" ht="39" customHeight="1">
      <c r="A39" s="22"/>
      <c r="B39" s="35"/>
      <c r="C39" s="1175" t="s">
        <v>526</v>
      </c>
      <c r="D39" s="1176"/>
      <c r="E39" s="1177"/>
      <c r="F39" s="36">
        <v>1.47</v>
      </c>
      <c r="G39" s="37">
        <v>0.78</v>
      </c>
      <c r="H39" s="37">
        <v>0.27</v>
      </c>
      <c r="I39" s="37">
        <v>0.44</v>
      </c>
      <c r="J39" s="38">
        <v>0.38</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528</v>
      </c>
      <c r="D43" s="1179"/>
      <c r="E43" s="1180"/>
      <c r="F43" s="41">
        <v>0.63</v>
      </c>
      <c r="G43" s="42">
        <v>0.08</v>
      </c>
      <c r="H43" s="42">
        <v>0.15</v>
      </c>
      <c r="I43" s="42">
        <v>0</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308</v>
      </c>
      <c r="L45" s="60">
        <v>312</v>
      </c>
      <c r="M45" s="60">
        <v>382</v>
      </c>
      <c r="N45" s="60">
        <v>383</v>
      </c>
      <c r="O45" s="61">
        <v>353</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124</v>
      </c>
      <c r="L48" s="64">
        <v>141</v>
      </c>
      <c r="M48" s="64">
        <v>142</v>
      </c>
      <c r="N48" s="64">
        <v>158</v>
      </c>
      <c r="O48" s="65">
        <v>178</v>
      </c>
      <c r="P48" s="48"/>
      <c r="Q48" s="48"/>
      <c r="R48" s="48"/>
      <c r="S48" s="48"/>
      <c r="T48" s="48"/>
      <c r="U48" s="48"/>
    </row>
    <row r="49" spans="1:21" ht="30.75" customHeight="1">
      <c r="A49" s="48"/>
      <c r="B49" s="1193"/>
      <c r="C49" s="1194"/>
      <c r="D49" s="62"/>
      <c r="E49" s="1185" t="s">
        <v>15</v>
      </c>
      <c r="F49" s="1185"/>
      <c r="G49" s="1185"/>
      <c r="H49" s="1185"/>
      <c r="I49" s="1185"/>
      <c r="J49" s="1186"/>
      <c r="K49" s="63">
        <v>18</v>
      </c>
      <c r="L49" s="64">
        <v>19</v>
      </c>
      <c r="M49" s="64">
        <v>18</v>
      </c>
      <c r="N49" s="64">
        <v>18</v>
      </c>
      <c r="O49" s="65">
        <v>18</v>
      </c>
      <c r="P49" s="48"/>
      <c r="Q49" s="48"/>
      <c r="R49" s="48"/>
      <c r="S49" s="48"/>
      <c r="T49" s="48"/>
      <c r="U49" s="48"/>
    </row>
    <row r="50" spans="1:21" ht="30.75" customHeight="1">
      <c r="A50" s="48"/>
      <c r="B50" s="1193"/>
      <c r="C50" s="1194"/>
      <c r="D50" s="62"/>
      <c r="E50" s="1185" t="s">
        <v>16</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c r="A52" s="48"/>
      <c r="B52" s="1183" t="s">
        <v>18</v>
      </c>
      <c r="C52" s="1184"/>
      <c r="D52" s="66"/>
      <c r="E52" s="1185" t="s">
        <v>19</v>
      </c>
      <c r="F52" s="1185"/>
      <c r="G52" s="1185"/>
      <c r="H52" s="1185"/>
      <c r="I52" s="1185"/>
      <c r="J52" s="1186"/>
      <c r="K52" s="63">
        <v>326</v>
      </c>
      <c r="L52" s="64">
        <v>335</v>
      </c>
      <c r="M52" s="64">
        <v>399</v>
      </c>
      <c r="N52" s="64">
        <v>464</v>
      </c>
      <c r="O52" s="65">
        <v>391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124</v>
      </c>
      <c r="L53" s="69">
        <v>137</v>
      </c>
      <c r="M53" s="69">
        <v>143</v>
      </c>
      <c r="N53" s="69">
        <v>95</v>
      </c>
      <c r="O53" s="70">
        <v>158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11" t="s">
        <v>23</v>
      </c>
      <c r="C41" s="1212"/>
      <c r="D41" s="81"/>
      <c r="E41" s="1213" t="s">
        <v>24</v>
      </c>
      <c r="F41" s="1213"/>
      <c r="G41" s="1213"/>
      <c r="H41" s="1214"/>
      <c r="I41" s="82">
        <v>3531</v>
      </c>
      <c r="J41" s="83">
        <v>3556</v>
      </c>
      <c r="K41" s="83">
        <v>3401</v>
      </c>
      <c r="L41" s="83">
        <v>3252</v>
      </c>
      <c r="M41" s="84">
        <v>3104</v>
      </c>
    </row>
    <row r="42" spans="2:13" ht="27.75" customHeight="1">
      <c r="B42" s="1201"/>
      <c r="C42" s="1202"/>
      <c r="D42" s="85"/>
      <c r="E42" s="1205" t="s">
        <v>25</v>
      </c>
      <c r="F42" s="1205"/>
      <c r="G42" s="1205"/>
      <c r="H42" s="1206"/>
      <c r="I42" s="86" t="s">
        <v>473</v>
      </c>
      <c r="J42" s="87" t="s">
        <v>473</v>
      </c>
      <c r="K42" s="87" t="s">
        <v>473</v>
      </c>
      <c r="L42" s="87" t="s">
        <v>473</v>
      </c>
      <c r="M42" s="88" t="s">
        <v>473</v>
      </c>
    </row>
    <row r="43" spans="2:13" ht="27.75" customHeight="1">
      <c r="B43" s="1201"/>
      <c r="C43" s="1202"/>
      <c r="D43" s="85"/>
      <c r="E43" s="1205" t="s">
        <v>26</v>
      </c>
      <c r="F43" s="1205"/>
      <c r="G43" s="1205"/>
      <c r="H43" s="1206"/>
      <c r="I43" s="86">
        <v>1870</v>
      </c>
      <c r="J43" s="87">
        <v>1792</v>
      </c>
      <c r="K43" s="87">
        <v>1611</v>
      </c>
      <c r="L43" s="87">
        <v>1534</v>
      </c>
      <c r="M43" s="88">
        <v>1414</v>
      </c>
    </row>
    <row r="44" spans="2:13" ht="27.75" customHeight="1">
      <c r="B44" s="1201"/>
      <c r="C44" s="1202"/>
      <c r="D44" s="85"/>
      <c r="E44" s="1205" t="s">
        <v>27</v>
      </c>
      <c r="F44" s="1205"/>
      <c r="G44" s="1205"/>
      <c r="H44" s="1206"/>
      <c r="I44" s="86">
        <v>102</v>
      </c>
      <c r="J44" s="87">
        <v>72</v>
      </c>
      <c r="K44" s="87">
        <v>59</v>
      </c>
      <c r="L44" s="87">
        <v>45</v>
      </c>
      <c r="M44" s="88">
        <v>70</v>
      </c>
    </row>
    <row r="45" spans="2:13" ht="27.75" customHeight="1">
      <c r="B45" s="1201"/>
      <c r="C45" s="1202"/>
      <c r="D45" s="85"/>
      <c r="E45" s="1205" t="s">
        <v>28</v>
      </c>
      <c r="F45" s="1205"/>
      <c r="G45" s="1205"/>
      <c r="H45" s="1206"/>
      <c r="I45" s="86">
        <v>574</v>
      </c>
      <c r="J45" s="87">
        <v>596</v>
      </c>
      <c r="K45" s="87">
        <v>571</v>
      </c>
      <c r="L45" s="87">
        <v>507</v>
      </c>
      <c r="M45" s="88">
        <v>500</v>
      </c>
    </row>
    <row r="46" spans="2:13" ht="27.75" customHeight="1">
      <c r="B46" s="1201"/>
      <c r="C46" s="1202"/>
      <c r="D46" s="85"/>
      <c r="E46" s="1205" t="s">
        <v>29</v>
      </c>
      <c r="F46" s="1205"/>
      <c r="G46" s="1205"/>
      <c r="H46" s="1206"/>
      <c r="I46" s="86" t="s">
        <v>473</v>
      </c>
      <c r="J46" s="87" t="s">
        <v>473</v>
      </c>
      <c r="K46" s="87" t="s">
        <v>473</v>
      </c>
      <c r="L46" s="87" t="s">
        <v>473</v>
      </c>
      <c r="M46" s="88" t="s">
        <v>473</v>
      </c>
    </row>
    <row r="47" spans="2:13" ht="27.75" customHeight="1">
      <c r="B47" s="1201"/>
      <c r="C47" s="1202"/>
      <c r="D47" s="85"/>
      <c r="E47" s="1205" t="s">
        <v>30</v>
      </c>
      <c r="F47" s="1205"/>
      <c r="G47" s="1205"/>
      <c r="H47" s="1206"/>
      <c r="I47" s="86" t="s">
        <v>473</v>
      </c>
      <c r="J47" s="87" t="s">
        <v>473</v>
      </c>
      <c r="K47" s="87" t="s">
        <v>473</v>
      </c>
      <c r="L47" s="87" t="s">
        <v>473</v>
      </c>
      <c r="M47" s="88" t="s">
        <v>473</v>
      </c>
    </row>
    <row r="48" spans="2:13" ht="27.75" customHeight="1">
      <c r="B48" s="1203"/>
      <c r="C48" s="1204"/>
      <c r="D48" s="85"/>
      <c r="E48" s="1205" t="s">
        <v>31</v>
      </c>
      <c r="F48" s="1205"/>
      <c r="G48" s="1205"/>
      <c r="H48" s="1206"/>
      <c r="I48" s="86" t="s">
        <v>473</v>
      </c>
      <c r="J48" s="87" t="s">
        <v>473</v>
      </c>
      <c r="K48" s="87" t="s">
        <v>473</v>
      </c>
      <c r="L48" s="87" t="s">
        <v>473</v>
      </c>
      <c r="M48" s="88" t="s">
        <v>473</v>
      </c>
    </row>
    <row r="49" spans="2:13" ht="27.75" customHeight="1">
      <c r="B49" s="1199" t="s">
        <v>32</v>
      </c>
      <c r="C49" s="1200"/>
      <c r="D49" s="89"/>
      <c r="E49" s="1205" t="s">
        <v>33</v>
      </c>
      <c r="F49" s="1205"/>
      <c r="G49" s="1205"/>
      <c r="H49" s="1206"/>
      <c r="I49" s="86">
        <v>2219</v>
      </c>
      <c r="J49" s="87">
        <v>2285</v>
      </c>
      <c r="K49" s="87">
        <v>2385</v>
      </c>
      <c r="L49" s="87">
        <v>2392</v>
      </c>
      <c r="M49" s="88">
        <v>2418</v>
      </c>
    </row>
    <row r="50" spans="2:13" ht="27.75" customHeight="1">
      <c r="B50" s="1201"/>
      <c r="C50" s="1202"/>
      <c r="D50" s="85"/>
      <c r="E50" s="1205" t="s">
        <v>34</v>
      </c>
      <c r="F50" s="1205"/>
      <c r="G50" s="1205"/>
      <c r="H50" s="1206"/>
      <c r="I50" s="86">
        <v>237</v>
      </c>
      <c r="J50" s="87">
        <v>303</v>
      </c>
      <c r="K50" s="87">
        <v>291</v>
      </c>
      <c r="L50" s="87">
        <v>266</v>
      </c>
      <c r="M50" s="88">
        <v>241</v>
      </c>
    </row>
    <row r="51" spans="2:13" ht="27.75" customHeight="1">
      <c r="B51" s="1203"/>
      <c r="C51" s="1204"/>
      <c r="D51" s="85"/>
      <c r="E51" s="1205" t="s">
        <v>35</v>
      </c>
      <c r="F51" s="1205"/>
      <c r="G51" s="1205"/>
      <c r="H51" s="1206"/>
      <c r="I51" s="86">
        <v>3488</v>
      </c>
      <c r="J51" s="87">
        <v>3141</v>
      </c>
      <c r="K51" s="87">
        <v>2872</v>
      </c>
      <c r="L51" s="87">
        <v>2778</v>
      </c>
      <c r="M51" s="88">
        <v>2663</v>
      </c>
    </row>
    <row r="52" spans="2:13" ht="27.75" customHeight="1" thickBot="1">
      <c r="B52" s="1207" t="s">
        <v>20</v>
      </c>
      <c r="C52" s="1208"/>
      <c r="D52" s="90"/>
      <c r="E52" s="1209" t="s">
        <v>36</v>
      </c>
      <c r="F52" s="1209"/>
      <c r="G52" s="1209"/>
      <c r="H52" s="1210"/>
      <c r="I52" s="91">
        <v>133</v>
      </c>
      <c r="J52" s="92">
        <v>287</v>
      </c>
      <c r="K52" s="92">
        <v>95</v>
      </c>
      <c r="L52" s="92">
        <v>-98</v>
      </c>
      <c r="M52" s="93">
        <v>-234</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548</v>
      </c>
      <c r="H51" s="1240"/>
      <c r="I51" s="1245" t="s">
        <v>549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551</v>
      </c>
      <c r="H55" s="1220"/>
      <c r="I55" s="1225" t="s">
        <v>549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548</v>
      </c>
      <c r="H73" s="1240"/>
      <c r="I73" s="1245" t="s">
        <v>549</v>
      </c>
      <c r="J73" s="1245"/>
      <c r="K73" s="1226">
        <v>8.1999999999999993</v>
      </c>
      <c r="L73" s="1226">
        <v>17.7</v>
      </c>
      <c r="M73" s="1215">
        <v>5.9</v>
      </c>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554</v>
      </c>
      <c r="J75" s="1225"/>
      <c r="K75" s="1247">
        <v>9.1</v>
      </c>
      <c r="L75" s="1247">
        <v>8.5</v>
      </c>
      <c r="M75" s="1247">
        <v>8.3000000000000007</v>
      </c>
      <c r="N75" s="1247">
        <v>7.9</v>
      </c>
      <c r="O75" s="1247">
        <v>9.6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551</v>
      </c>
      <c r="H77" s="1220"/>
      <c r="I77" s="1225" t="s">
        <v>549</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94612</v>
      </c>
      <c r="E3" s="116"/>
      <c r="F3" s="117">
        <v>216155</v>
      </c>
      <c r="G3" s="118"/>
      <c r="H3" s="119"/>
    </row>
    <row r="4" spans="1:8">
      <c r="A4" s="120"/>
      <c r="B4" s="121"/>
      <c r="C4" s="122"/>
      <c r="D4" s="123">
        <v>27339</v>
      </c>
      <c r="E4" s="124"/>
      <c r="F4" s="125">
        <v>108827</v>
      </c>
      <c r="G4" s="126"/>
      <c r="H4" s="127"/>
    </row>
    <row r="5" spans="1:8">
      <c r="A5" s="108" t="s">
        <v>507</v>
      </c>
      <c r="B5" s="113"/>
      <c r="C5" s="114"/>
      <c r="D5" s="115">
        <v>148956</v>
      </c>
      <c r="E5" s="116"/>
      <c r="F5" s="117">
        <v>228305</v>
      </c>
      <c r="G5" s="118"/>
      <c r="H5" s="119"/>
    </row>
    <row r="6" spans="1:8">
      <c r="A6" s="120"/>
      <c r="B6" s="121"/>
      <c r="C6" s="122"/>
      <c r="D6" s="123">
        <v>57158</v>
      </c>
      <c r="E6" s="124"/>
      <c r="F6" s="125">
        <v>86611</v>
      </c>
      <c r="G6" s="126"/>
      <c r="H6" s="127"/>
    </row>
    <row r="7" spans="1:8">
      <c r="A7" s="108" t="s">
        <v>508</v>
      </c>
      <c r="B7" s="113"/>
      <c r="C7" s="114"/>
      <c r="D7" s="115">
        <v>78863</v>
      </c>
      <c r="E7" s="116"/>
      <c r="F7" s="117">
        <v>316331</v>
      </c>
      <c r="G7" s="118"/>
      <c r="H7" s="119"/>
    </row>
    <row r="8" spans="1:8">
      <c r="A8" s="120"/>
      <c r="B8" s="121"/>
      <c r="C8" s="122"/>
      <c r="D8" s="123">
        <v>31407</v>
      </c>
      <c r="E8" s="124"/>
      <c r="F8" s="125">
        <v>106387</v>
      </c>
      <c r="G8" s="126"/>
      <c r="H8" s="127"/>
    </row>
    <row r="9" spans="1:8">
      <c r="A9" s="108" t="s">
        <v>509</v>
      </c>
      <c r="B9" s="113"/>
      <c r="C9" s="114"/>
      <c r="D9" s="115">
        <v>82245</v>
      </c>
      <c r="E9" s="116"/>
      <c r="F9" s="117">
        <v>333013</v>
      </c>
      <c r="G9" s="118"/>
      <c r="H9" s="119"/>
    </row>
    <row r="10" spans="1:8">
      <c r="A10" s="120"/>
      <c r="B10" s="121"/>
      <c r="C10" s="122"/>
      <c r="D10" s="123">
        <v>44129</v>
      </c>
      <c r="E10" s="124"/>
      <c r="F10" s="125">
        <v>126732</v>
      </c>
      <c r="G10" s="126"/>
      <c r="H10" s="127"/>
    </row>
    <row r="11" spans="1:8">
      <c r="A11" s="108" t="s">
        <v>510</v>
      </c>
      <c r="B11" s="113"/>
      <c r="C11" s="114"/>
      <c r="D11" s="115">
        <v>56129</v>
      </c>
      <c r="E11" s="116"/>
      <c r="F11" s="117">
        <v>280458</v>
      </c>
      <c r="G11" s="118"/>
      <c r="H11" s="119"/>
    </row>
    <row r="12" spans="1:8">
      <c r="A12" s="120"/>
      <c r="B12" s="121"/>
      <c r="C12" s="128"/>
      <c r="D12" s="123">
        <v>15501</v>
      </c>
      <c r="E12" s="124"/>
      <c r="F12" s="125">
        <v>127286</v>
      </c>
      <c r="G12" s="126"/>
      <c r="H12" s="127"/>
    </row>
    <row r="13" spans="1:8">
      <c r="A13" s="108"/>
      <c r="B13" s="113"/>
      <c r="C13" s="129"/>
      <c r="D13" s="130">
        <v>92161</v>
      </c>
      <c r="E13" s="131"/>
      <c r="F13" s="132">
        <v>274852</v>
      </c>
      <c r="G13" s="133"/>
      <c r="H13" s="119"/>
    </row>
    <row r="14" spans="1:8">
      <c r="A14" s="120"/>
      <c r="B14" s="121"/>
      <c r="C14" s="122"/>
      <c r="D14" s="123">
        <v>35107</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14.91</v>
      </c>
      <c r="C19" s="134">
        <f>ROUND(VALUE(SUBSTITUTE(実質収支比率等に係る経年分析!G$48,"▲","-")),2)</f>
        <v>11.2</v>
      </c>
      <c r="D19" s="134">
        <f>ROUND(VALUE(SUBSTITUTE(実質収支比率等に係る経年分析!H$48,"▲","-")),2)</f>
        <v>15.06</v>
      </c>
      <c r="E19" s="134">
        <f>ROUND(VALUE(SUBSTITUTE(実質収支比率等に係る経年分析!I$48,"▲","-")),2)</f>
        <v>12.03</v>
      </c>
      <c r="F19" s="134">
        <f>ROUND(VALUE(SUBSTITUTE(実質収支比率等に係る経年分析!J$48,"▲","-")),2)</f>
        <v>13.45</v>
      </c>
    </row>
    <row r="20" spans="1:11">
      <c r="A20" s="134" t="s">
        <v>41</v>
      </c>
      <c r="B20" s="134">
        <f>ROUND(VALUE(SUBSTITUTE(実質収支比率等に係る経年分析!F$47,"▲","-")),2)</f>
        <v>50.67</v>
      </c>
      <c r="C20" s="134">
        <f>ROUND(VALUE(SUBSTITUTE(実質収支比率等に係る経年分析!G$47,"▲","-")),2)</f>
        <v>50.53</v>
      </c>
      <c r="D20" s="134">
        <f>ROUND(VALUE(SUBSTITUTE(実質収支比率等に係る経年分析!H$47,"▲","-")),2)</f>
        <v>51.97</v>
      </c>
      <c r="E20" s="134">
        <f>ROUND(VALUE(SUBSTITUTE(実質収支比率等に係る経年分析!I$47,"▲","-")),2)</f>
        <v>52.43</v>
      </c>
      <c r="F20" s="134">
        <f>ROUND(VALUE(SUBSTITUTE(実質収支比率等に係る経年分析!J$47,"▲","-")),2)</f>
        <v>53.03</v>
      </c>
    </row>
    <row r="21" spans="1:11">
      <c r="A21" s="134" t="s">
        <v>42</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-3.25</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-4.2699999999999996</v>
      </c>
      <c r="F21" s="134">
        <f>IF(ISNUMBER(VALUE(SUBSTITUTE(実質収支比率等に係る経年分析!J$49,"▲","-"))),ROUND(VALUE(SUBSTITUTE(実質収支比率等に係る経年分析!J$49,"▲","-")),2),NA())</f>
        <v>3.59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13.44</v>
      </c>
    </row>
    <row r="36" spans="1:16">
      <c r="A36" s="135" t="str">
        <f>IF(連結実質赤字比率に係る赤字・黒字の構成分析!C$34="",NA(),連結実質赤字比率に係る赤字・黒字の構成分析!C$34)</f>
        <v>後期高齢者医療事業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0.05</v>
      </c>
      <c r="J36" s="135">
        <f>IF(ROUND(VALUE(SUBSTITUTE(連結実質赤字比率に係る赤字・黒字の構成分析!J$34,"▲", "-")), 2) &lt; 0, ABS(ROUND(VALUE(SUBSTITUTE(連結実質赤字比率に係る赤字・黒字の構成分析!J$34,"▲", "-")), 2)), NA())</f>
        <v>0.13</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326</v>
      </c>
      <c r="E42" s="136"/>
      <c r="F42" s="136"/>
      <c r="G42" s="136">
        <f>'実質公債費比率（分子）の構造'!L$52</f>
        <v>335</v>
      </c>
      <c r="H42" s="136"/>
      <c r="I42" s="136"/>
      <c r="J42" s="136">
        <f>'実質公債費比率（分子）の構造'!M$52</f>
        <v>399</v>
      </c>
      <c r="K42" s="136"/>
      <c r="L42" s="136"/>
      <c r="M42" s="136">
        <f>'実質公債費比率（分子）の構造'!N$52</f>
        <v>464</v>
      </c>
      <c r="N42" s="136"/>
      <c r="O42" s="136"/>
      <c r="P42" s="136">
        <f>'実質公債費比率（分子）の構造'!O$52</f>
        <v>391</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18</v>
      </c>
      <c r="C45" s="136"/>
      <c r="D45" s="136"/>
      <c r="E45" s="136">
        <f>'実質公債費比率（分子）の構造'!L$49</f>
        <v>19</v>
      </c>
      <c r="F45" s="136"/>
      <c r="G45" s="136"/>
      <c r="H45" s="136">
        <f>'実質公債費比率（分子）の構造'!M$49</f>
        <v>18</v>
      </c>
      <c r="I45" s="136"/>
      <c r="J45" s="136"/>
      <c r="K45" s="136">
        <f>'実質公債費比率（分子）の構造'!N$49</f>
        <v>18</v>
      </c>
      <c r="L45" s="136"/>
      <c r="M45" s="136"/>
      <c r="N45" s="136">
        <f>'実質公債費比率（分子）の構造'!O$49</f>
        <v>18</v>
      </c>
      <c r="O45" s="136"/>
      <c r="P45" s="136"/>
    </row>
    <row r="46" spans="1:16">
      <c r="A46" s="136" t="s">
        <v>53</v>
      </c>
      <c r="B46" s="136">
        <f>'実質公債費比率（分子）の構造'!K$48</f>
        <v>124</v>
      </c>
      <c r="C46" s="136"/>
      <c r="D46" s="136"/>
      <c r="E46" s="136">
        <f>'実質公債費比率（分子）の構造'!L$48</f>
        <v>141</v>
      </c>
      <c r="F46" s="136"/>
      <c r="G46" s="136"/>
      <c r="H46" s="136">
        <f>'実質公債費比率（分子）の構造'!M$48</f>
        <v>142</v>
      </c>
      <c r="I46" s="136"/>
      <c r="J46" s="136"/>
      <c r="K46" s="136">
        <f>'実質公債費比率（分子）の構造'!N$48</f>
        <v>158</v>
      </c>
      <c r="L46" s="136"/>
      <c r="M46" s="136"/>
      <c r="N46" s="136">
        <f>'実質公債費比率（分子）の構造'!O$48</f>
        <v>178</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308</v>
      </c>
      <c r="C49" s="136"/>
      <c r="D49" s="136"/>
      <c r="E49" s="136">
        <f>'実質公債費比率（分子）の構造'!L$45</f>
        <v>312</v>
      </c>
      <c r="F49" s="136"/>
      <c r="G49" s="136"/>
      <c r="H49" s="136">
        <f>'実質公債費比率（分子）の構造'!M$45</f>
        <v>382</v>
      </c>
      <c r="I49" s="136"/>
      <c r="J49" s="136"/>
      <c r="K49" s="136">
        <f>'実質公債費比率（分子）の構造'!N$45</f>
        <v>383</v>
      </c>
      <c r="L49" s="136"/>
      <c r="M49" s="136"/>
      <c r="N49" s="136">
        <f>'実質公債費比率（分子）の構造'!O$45</f>
        <v>353</v>
      </c>
      <c r="O49" s="136"/>
      <c r="P49" s="136"/>
    </row>
    <row r="50" spans="1:16">
      <c r="A50" s="136" t="s">
        <v>57</v>
      </c>
      <c r="B50" s="136" t="e">
        <f>NA()</f>
        <v>#N/A</v>
      </c>
      <c r="C50" s="136">
        <f>IF(ISNUMBER('実質公債費比率（分子）の構造'!K$53),'実質公債費比率（分子）の構造'!K$53,NA())</f>
        <v>124</v>
      </c>
      <c r="D50" s="136" t="e">
        <f>NA()</f>
        <v>#N/A</v>
      </c>
      <c r="E50" s="136" t="e">
        <f>NA()</f>
        <v>#N/A</v>
      </c>
      <c r="F50" s="136">
        <f>IF(ISNUMBER('実質公債費比率（分子）の構造'!L$53),'実質公債費比率（分子）の構造'!L$53,NA())</f>
        <v>137</v>
      </c>
      <c r="G50" s="136" t="e">
        <f>NA()</f>
        <v>#N/A</v>
      </c>
      <c r="H50" s="136" t="e">
        <f>NA()</f>
        <v>#N/A</v>
      </c>
      <c r="I50" s="136">
        <f>IF(ISNUMBER('実質公債費比率（分子）の構造'!M$53),'実質公債費比率（分子）の構造'!M$53,NA())</f>
        <v>143</v>
      </c>
      <c r="J50" s="136" t="e">
        <f>NA()</f>
        <v>#N/A</v>
      </c>
      <c r="K50" s="136" t="e">
        <f>NA()</f>
        <v>#N/A</v>
      </c>
      <c r="L50" s="136">
        <f>IF(ISNUMBER('実質公債費比率（分子）の構造'!N$53),'実質公債費比率（分子）の構造'!N$53,NA())</f>
        <v>95</v>
      </c>
      <c r="M50" s="136" t="e">
        <f>NA()</f>
        <v>#N/A</v>
      </c>
      <c r="N50" s="136" t="e">
        <f>NA()</f>
        <v>#N/A</v>
      </c>
      <c r="O50" s="136">
        <f>IF(ISNUMBER('実質公債費比率（分子）の構造'!O$53),'実質公債費比率（分子）の構造'!O$53,NA())</f>
        <v>158</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3488</v>
      </c>
      <c r="E56" s="135"/>
      <c r="F56" s="135"/>
      <c r="G56" s="135">
        <f>'将来負担比率（分子）の構造'!J$51</f>
        <v>3141</v>
      </c>
      <c r="H56" s="135"/>
      <c r="I56" s="135"/>
      <c r="J56" s="135">
        <f>'将来負担比率（分子）の構造'!K$51</f>
        <v>2872</v>
      </c>
      <c r="K56" s="135"/>
      <c r="L56" s="135"/>
      <c r="M56" s="135">
        <f>'将来負担比率（分子）の構造'!L$51</f>
        <v>2778</v>
      </c>
      <c r="N56" s="135"/>
      <c r="O56" s="135"/>
      <c r="P56" s="135">
        <f>'将来負担比率（分子）の構造'!M$51</f>
        <v>2663</v>
      </c>
    </row>
    <row r="57" spans="1:16">
      <c r="A57" s="135" t="s">
        <v>34</v>
      </c>
      <c r="B57" s="135"/>
      <c r="C57" s="135"/>
      <c r="D57" s="135">
        <f>'将来負担比率（分子）の構造'!I$50</f>
        <v>237</v>
      </c>
      <c r="E57" s="135"/>
      <c r="F57" s="135"/>
      <c r="G57" s="135">
        <f>'将来負担比率（分子）の構造'!J$50</f>
        <v>303</v>
      </c>
      <c r="H57" s="135"/>
      <c r="I57" s="135"/>
      <c r="J57" s="135">
        <f>'将来負担比率（分子）の構造'!K$50</f>
        <v>291</v>
      </c>
      <c r="K57" s="135"/>
      <c r="L57" s="135"/>
      <c r="M57" s="135">
        <f>'将来負担比率（分子）の構造'!L$50</f>
        <v>266</v>
      </c>
      <c r="N57" s="135"/>
      <c r="O57" s="135"/>
      <c r="P57" s="135">
        <f>'将来負担比率（分子）の構造'!M$50</f>
        <v>241</v>
      </c>
    </row>
    <row r="58" spans="1:16">
      <c r="A58" s="135" t="s">
        <v>33</v>
      </c>
      <c r="B58" s="135"/>
      <c r="C58" s="135"/>
      <c r="D58" s="135">
        <f>'将来負担比率（分子）の構造'!I$49</f>
        <v>2219</v>
      </c>
      <c r="E58" s="135"/>
      <c r="F58" s="135"/>
      <c r="G58" s="135">
        <f>'将来負担比率（分子）の構造'!J$49</f>
        <v>2285</v>
      </c>
      <c r="H58" s="135"/>
      <c r="I58" s="135"/>
      <c r="J58" s="135">
        <f>'将来負担比率（分子）の構造'!K$49</f>
        <v>2385</v>
      </c>
      <c r="K58" s="135"/>
      <c r="L58" s="135"/>
      <c r="M58" s="135">
        <f>'将来負担比率（分子）の構造'!L$49</f>
        <v>2392</v>
      </c>
      <c r="N58" s="135"/>
      <c r="O58" s="135"/>
      <c r="P58" s="135">
        <f>'将来負担比率（分子）の構造'!M$49</f>
        <v>2418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574</v>
      </c>
      <c r="C62" s="135"/>
      <c r="D62" s="135"/>
      <c r="E62" s="135">
        <f>'将来負担比率（分子）の構造'!J$45</f>
        <v>596</v>
      </c>
      <c r="F62" s="135"/>
      <c r="G62" s="135"/>
      <c r="H62" s="135">
        <f>'将来負担比率（分子）の構造'!K$45</f>
        <v>571</v>
      </c>
      <c r="I62" s="135"/>
      <c r="J62" s="135"/>
      <c r="K62" s="135">
        <f>'将来負担比率（分子）の構造'!L$45</f>
        <v>507</v>
      </c>
      <c r="L62" s="135"/>
      <c r="M62" s="135"/>
      <c r="N62" s="135">
        <f>'将来負担比率（分子）の構造'!M$45</f>
        <v>500</v>
      </c>
      <c r="O62" s="135"/>
      <c r="P62" s="135"/>
    </row>
    <row r="63" spans="1:16">
      <c r="A63" s="135" t="s">
        <v>27</v>
      </c>
      <c r="B63" s="135">
        <f>'将来負担比率（分子）の構造'!I$44</f>
        <v>102</v>
      </c>
      <c r="C63" s="135"/>
      <c r="D63" s="135"/>
      <c r="E63" s="135">
        <f>'将来負担比率（分子）の構造'!J$44</f>
        <v>72</v>
      </c>
      <c r="F63" s="135"/>
      <c r="G63" s="135"/>
      <c r="H63" s="135">
        <f>'将来負担比率（分子）の構造'!K$44</f>
        <v>59</v>
      </c>
      <c r="I63" s="135"/>
      <c r="J63" s="135"/>
      <c r="K63" s="135">
        <f>'将来負担比率（分子）の構造'!L$44</f>
        <v>45</v>
      </c>
      <c r="L63" s="135"/>
      <c r="M63" s="135"/>
      <c r="N63" s="135">
        <f>'将来負担比率（分子）の構造'!M$44</f>
        <v>70</v>
      </c>
      <c r="O63" s="135"/>
      <c r="P63" s="135"/>
    </row>
    <row r="64" spans="1:16">
      <c r="A64" s="135" t="s">
        <v>26</v>
      </c>
      <c r="B64" s="135">
        <f>'将来負担比率（分子）の構造'!I$43</f>
        <v>1870</v>
      </c>
      <c r="C64" s="135"/>
      <c r="D64" s="135"/>
      <c r="E64" s="135">
        <f>'将来負担比率（分子）の構造'!J$43</f>
        <v>1792</v>
      </c>
      <c r="F64" s="135"/>
      <c r="G64" s="135"/>
      <c r="H64" s="135">
        <f>'将来負担比率（分子）の構造'!K$43</f>
        <v>1611</v>
      </c>
      <c r="I64" s="135"/>
      <c r="J64" s="135"/>
      <c r="K64" s="135">
        <f>'将来負担比率（分子）の構造'!L$43</f>
        <v>1534</v>
      </c>
      <c r="L64" s="135"/>
      <c r="M64" s="135"/>
      <c r="N64" s="135">
        <f>'将来負担比率（分子）の構造'!M$43</f>
        <v>1414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3531</v>
      </c>
      <c r="C66" s="135"/>
      <c r="D66" s="135"/>
      <c r="E66" s="135">
        <f>'将来負担比率（分子）の構造'!J$41</f>
        <v>3556</v>
      </c>
      <c r="F66" s="135"/>
      <c r="G66" s="135"/>
      <c r="H66" s="135">
        <f>'将来負担比率（分子）の構造'!K$41</f>
        <v>3401</v>
      </c>
      <c r="I66" s="135"/>
      <c r="J66" s="135"/>
      <c r="K66" s="135">
        <f>'将来負担比率（分子）の構造'!L$41</f>
        <v>3252</v>
      </c>
      <c r="L66" s="135"/>
      <c r="M66" s="135"/>
      <c r="N66" s="135">
        <f>'将来負担比率（分子）の構造'!M$41</f>
        <v>3104</v>
      </c>
      <c r="O66" s="135"/>
      <c r="P66" s="135"/>
    </row>
    <row r="67" spans="1:16">
      <c r="A67" s="135" t="s">
        <v>61</v>
      </c>
      <c r="B67" s="135" t="e">
        <f>NA()</f>
        <v>#N/A</v>
      </c>
      <c r="C67" s="135">
        <f>IF(ISNUMBER('将来負担比率（分子）の構造'!I$52), IF('将来負担比率（分子）の構造'!I$52 &lt; 0, 0, '将来負担比率（分子）の構造'!I$52), NA())</f>
        <v>133</v>
      </c>
      <c r="D67" s="135" t="e">
        <f>NA()</f>
        <v>#N/A</v>
      </c>
      <c r="E67" s="135" t="e">
        <f>NA()</f>
        <v>#N/A</v>
      </c>
      <c r="F67" s="135">
        <f>IF(ISNUMBER('将来負担比率（分子）の構造'!J$52), IF('将来負担比率（分子）の構造'!J$52 &lt; 0, 0, '将来負担比率（分子）の構造'!J$52), NA())</f>
        <v>287</v>
      </c>
      <c r="G67" s="135" t="e">
        <f>NA()</f>
        <v>#N/A</v>
      </c>
      <c r="H67" s="135" t="e">
        <f>NA()</f>
        <v>#N/A</v>
      </c>
      <c r="I67" s="135">
        <f>IF(ISNUMBER('将来負担比率（分子）の構造'!K$52), IF('将来負担比率（分子）の構造'!K$52 &lt; 0, 0, '将来負担比率（分子）の構造'!K$52), NA())</f>
        <v>95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尾方義和</cp:lastModifiedBy>
  <cp:lastPrinted>2017-05-26T06:46:24Z</cp:lastPrinted>
  <dcterms:created xsi:type="dcterms:W3CDTF">2017-01-25T04:32:50Z</dcterms:created>
  <dcterms:modified xsi:type="dcterms:W3CDTF">2017-05-29T01:57:04Z</dcterms:modified>
</cp:coreProperties>
</file>